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Clock Genes Review 2\7. Composite Data for Analyses\"/>
    </mc:Choice>
  </mc:AlternateContent>
  <xr:revisionPtr revIDLastSave="0" documentId="13_ncr:1_{987BCEC0-62D7-4720-B4B1-33F3A854403D}" xr6:coauthVersionLast="47" xr6:coauthVersionMax="47" xr10:uidLastSave="{00000000-0000-0000-0000-000000000000}"/>
  <bookViews>
    <workbookView xWindow="-110" yWindow="-110" windowWidth="19420" windowHeight="10420" activeTab="7" xr2:uid="{C1E39523-3846-4C7A-9112-60B60FEAEF6B}"/>
  </bookViews>
  <sheets>
    <sheet name="PopGen Clock" sheetId="2" r:id="rId1"/>
    <sheet name="PopGen Adcyap1" sheetId="4" r:id="rId2"/>
    <sheet name="Mantel" sheetId="1" r:id="rId3"/>
    <sheet name="PGLS" sheetId="3" r:id="rId4"/>
    <sheet name="Table 4" sheetId="6" r:id="rId5"/>
    <sheet name="Table 5" sheetId="8" r:id="rId6"/>
    <sheet name="Table 6" sheetId="9" r:id="rId7"/>
    <sheet name="Table 7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8" l="1"/>
  <c r="H5" i="8"/>
  <c r="I5" i="8"/>
  <c r="J5" i="8"/>
  <c r="K5" i="8"/>
  <c r="G6" i="8"/>
  <c r="H6" i="8"/>
  <c r="I6" i="8"/>
  <c r="J6" i="8"/>
  <c r="K6" i="8"/>
  <c r="G9" i="8"/>
  <c r="H9" i="8"/>
  <c r="I9" i="8"/>
  <c r="J9" i="8"/>
  <c r="K9" i="8"/>
  <c r="G10" i="8"/>
  <c r="H10" i="8"/>
  <c r="I10" i="8"/>
  <c r="J10" i="8"/>
  <c r="K10" i="8"/>
  <c r="G11" i="8"/>
  <c r="H11" i="8"/>
  <c r="I11" i="8"/>
  <c r="J11" i="8"/>
  <c r="K11" i="8"/>
  <c r="G12" i="8"/>
  <c r="H12" i="8"/>
  <c r="I12" i="8"/>
  <c r="J12" i="8"/>
  <c r="K12" i="8"/>
  <c r="G13" i="8"/>
  <c r="H13" i="8"/>
  <c r="I13" i="8"/>
  <c r="J13" i="8"/>
  <c r="K13" i="8"/>
  <c r="G14" i="8"/>
  <c r="H14" i="8"/>
  <c r="I14" i="8"/>
  <c r="J14" i="8"/>
  <c r="K14" i="8"/>
  <c r="G15" i="8"/>
  <c r="H15" i="8"/>
  <c r="I15" i="8"/>
  <c r="J15" i="8"/>
  <c r="K15" i="8"/>
  <c r="G16" i="8"/>
  <c r="H16" i="8"/>
  <c r="I16" i="8"/>
  <c r="J16" i="8"/>
  <c r="K16" i="8"/>
  <c r="G17" i="8"/>
  <c r="H17" i="8"/>
  <c r="I17" i="8"/>
  <c r="J17" i="8"/>
  <c r="K17" i="8"/>
  <c r="G18" i="8"/>
  <c r="H18" i="8"/>
  <c r="I18" i="8"/>
  <c r="J18" i="8"/>
  <c r="K18" i="8"/>
  <c r="G19" i="8"/>
  <c r="H19" i="8"/>
  <c r="I19" i="8"/>
  <c r="J19" i="8"/>
  <c r="K19" i="8"/>
  <c r="G20" i="8"/>
  <c r="H20" i="8"/>
  <c r="I20" i="8"/>
  <c r="J20" i="8"/>
  <c r="K20" i="8"/>
  <c r="G21" i="8"/>
  <c r="H21" i="8"/>
  <c r="I21" i="8"/>
  <c r="J21" i="8"/>
  <c r="K21" i="8"/>
  <c r="G22" i="8"/>
  <c r="H22" i="8"/>
  <c r="I22" i="8"/>
  <c r="J22" i="8"/>
  <c r="K22" i="8"/>
  <c r="G23" i="8"/>
  <c r="H23" i="8"/>
  <c r="I23" i="8"/>
  <c r="J23" i="8"/>
  <c r="K23" i="8"/>
  <c r="G24" i="8"/>
  <c r="H24" i="8"/>
  <c r="I24" i="8"/>
  <c r="J24" i="8"/>
  <c r="K24" i="8"/>
  <c r="G25" i="8"/>
  <c r="H25" i="8"/>
  <c r="I25" i="8"/>
  <c r="J25" i="8"/>
  <c r="K25" i="8"/>
  <c r="G26" i="8"/>
  <c r="H26" i="8"/>
  <c r="I26" i="8"/>
  <c r="J26" i="8"/>
  <c r="K26" i="8"/>
  <c r="G27" i="8"/>
  <c r="H27" i="8"/>
  <c r="I27" i="8"/>
  <c r="J27" i="8"/>
  <c r="K27" i="8"/>
  <c r="G28" i="8"/>
  <c r="H28" i="8"/>
  <c r="I28" i="8"/>
  <c r="J28" i="8"/>
  <c r="K28" i="8"/>
  <c r="G29" i="8"/>
  <c r="H29" i="8"/>
  <c r="I29" i="8"/>
  <c r="J29" i="8"/>
  <c r="K29" i="8"/>
  <c r="G30" i="8"/>
  <c r="H30" i="8"/>
  <c r="I30" i="8"/>
  <c r="J30" i="8"/>
  <c r="K30" i="8"/>
  <c r="G31" i="8"/>
  <c r="H31" i="8"/>
  <c r="I31" i="8"/>
  <c r="J31" i="8"/>
  <c r="K31" i="8"/>
  <c r="G32" i="8"/>
  <c r="H32" i="8"/>
  <c r="I32" i="8"/>
  <c r="J32" i="8"/>
  <c r="K32" i="8"/>
  <c r="G33" i="8"/>
  <c r="H33" i="8"/>
  <c r="I33" i="8"/>
  <c r="J33" i="8"/>
  <c r="K33" i="8"/>
  <c r="G34" i="8"/>
  <c r="H34" i="8"/>
  <c r="I34" i="8"/>
  <c r="J34" i="8"/>
  <c r="K34" i="8"/>
  <c r="G35" i="8"/>
  <c r="H35" i="8"/>
  <c r="I35" i="8"/>
  <c r="J35" i="8"/>
  <c r="K35" i="8"/>
  <c r="G36" i="8"/>
  <c r="H36" i="8"/>
  <c r="I36" i="8"/>
  <c r="J36" i="8"/>
  <c r="K36" i="8"/>
  <c r="G37" i="8"/>
  <c r="H37" i="8"/>
  <c r="I37" i="8"/>
  <c r="J37" i="8"/>
  <c r="K37" i="8"/>
  <c r="G38" i="8"/>
  <c r="H38" i="8"/>
  <c r="I38" i="8"/>
  <c r="J38" i="8"/>
  <c r="K38" i="8"/>
  <c r="G39" i="8"/>
  <c r="H39" i="8"/>
  <c r="I39" i="8"/>
  <c r="J39" i="8"/>
  <c r="K39" i="8"/>
  <c r="G40" i="8"/>
  <c r="H40" i="8"/>
  <c r="I40" i="8"/>
  <c r="J40" i="8"/>
  <c r="K40" i="8"/>
  <c r="G41" i="8"/>
  <c r="H41" i="8"/>
  <c r="I41" i="8"/>
  <c r="J41" i="8"/>
  <c r="K41" i="8"/>
  <c r="G42" i="8"/>
  <c r="H42" i="8"/>
  <c r="I42" i="8"/>
  <c r="J42" i="8"/>
  <c r="K42" i="8"/>
  <c r="G43" i="8"/>
  <c r="H43" i="8"/>
  <c r="I43" i="8"/>
  <c r="J43" i="8"/>
  <c r="K43" i="8"/>
  <c r="K3" i="8"/>
  <c r="J3" i="8"/>
  <c r="I3" i="8"/>
  <c r="H3" i="8"/>
  <c r="G3" i="8"/>
  <c r="B3" i="8"/>
  <c r="D4" i="8"/>
  <c r="E4" i="8"/>
  <c r="F4" i="8"/>
  <c r="D6" i="8"/>
  <c r="E6" i="8"/>
  <c r="F6" i="8"/>
  <c r="D7" i="8"/>
  <c r="E7" i="8"/>
  <c r="F7" i="8"/>
  <c r="D8" i="8"/>
  <c r="E8" i="8"/>
  <c r="F8" i="8"/>
  <c r="D9" i="8"/>
  <c r="E9" i="8"/>
  <c r="F9" i="8"/>
  <c r="D10" i="8"/>
  <c r="E10" i="8"/>
  <c r="F10" i="8"/>
  <c r="D11" i="8"/>
  <c r="E11" i="8"/>
  <c r="F11" i="8"/>
  <c r="D12" i="8"/>
  <c r="E12" i="8"/>
  <c r="F12" i="8"/>
  <c r="D13" i="8"/>
  <c r="E13" i="8"/>
  <c r="F13" i="8"/>
  <c r="D14" i="8"/>
  <c r="E14" i="8"/>
  <c r="F14" i="8"/>
  <c r="D15" i="8"/>
  <c r="E15" i="8"/>
  <c r="F15" i="8"/>
  <c r="D16" i="8"/>
  <c r="E16" i="8"/>
  <c r="F16" i="8"/>
  <c r="D17" i="8"/>
  <c r="E17" i="8"/>
  <c r="F17" i="8"/>
  <c r="D18" i="8"/>
  <c r="E18" i="8"/>
  <c r="F18" i="8"/>
  <c r="D19" i="8"/>
  <c r="E19" i="8"/>
  <c r="F19" i="8"/>
  <c r="D20" i="8"/>
  <c r="E20" i="8"/>
  <c r="F20" i="8"/>
  <c r="D21" i="8"/>
  <c r="E21" i="8"/>
  <c r="F21" i="8"/>
  <c r="D22" i="8"/>
  <c r="E22" i="8"/>
  <c r="F22" i="8"/>
  <c r="D23" i="8"/>
  <c r="E23" i="8"/>
  <c r="F23" i="8"/>
  <c r="D24" i="8"/>
  <c r="E24" i="8"/>
  <c r="F24" i="8"/>
  <c r="D25" i="8"/>
  <c r="E25" i="8"/>
  <c r="F25" i="8"/>
  <c r="D26" i="8"/>
  <c r="E26" i="8"/>
  <c r="F26" i="8"/>
  <c r="D27" i="8"/>
  <c r="E27" i="8"/>
  <c r="F27" i="8"/>
  <c r="D28" i="8"/>
  <c r="E28" i="8"/>
  <c r="F28" i="8"/>
  <c r="D29" i="8"/>
  <c r="E29" i="8"/>
  <c r="F29" i="8"/>
  <c r="D30" i="8"/>
  <c r="E30" i="8"/>
  <c r="F30" i="8"/>
  <c r="D31" i="8"/>
  <c r="E31" i="8"/>
  <c r="F31" i="8"/>
  <c r="D32" i="8"/>
  <c r="E32" i="8"/>
  <c r="F32" i="8"/>
  <c r="D33" i="8"/>
  <c r="E33" i="8"/>
  <c r="F33" i="8"/>
  <c r="D34" i="8"/>
  <c r="E34" i="8"/>
  <c r="F34" i="8"/>
  <c r="D35" i="8"/>
  <c r="E35" i="8"/>
  <c r="F35" i="8"/>
  <c r="D36" i="8"/>
  <c r="E36" i="8"/>
  <c r="F36" i="8"/>
  <c r="D37" i="8"/>
  <c r="E37" i="8"/>
  <c r="F37" i="8"/>
  <c r="D38" i="8"/>
  <c r="E38" i="8"/>
  <c r="F38" i="8"/>
  <c r="D39" i="8"/>
  <c r="E39" i="8"/>
  <c r="F39" i="8"/>
  <c r="D40" i="8"/>
  <c r="E40" i="8"/>
  <c r="F40" i="8"/>
  <c r="D41" i="8"/>
  <c r="E41" i="8"/>
  <c r="F41" i="8"/>
  <c r="D42" i="8"/>
  <c r="E42" i="8"/>
  <c r="F42" i="8"/>
  <c r="D43" i="8"/>
  <c r="E43" i="8"/>
  <c r="F43" i="8"/>
  <c r="F3" i="8"/>
  <c r="E3" i="8"/>
  <c r="D3" i="8"/>
  <c r="C4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3" i="8"/>
  <c r="B4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B39" i="4"/>
  <c r="BA39" i="4"/>
</calcChain>
</file>

<file path=xl/sharedStrings.xml><?xml version="1.0" encoding="utf-8"?>
<sst xmlns="http://schemas.openxmlformats.org/spreadsheetml/2006/main" count="523" uniqueCount="180">
  <si>
    <t>Clock</t>
  </si>
  <si>
    <t>Breeding distance</t>
  </si>
  <si>
    <t>Non-breeding distance</t>
  </si>
  <si>
    <t>p-value</t>
  </si>
  <si>
    <t>z-value</t>
  </si>
  <si>
    <t>r-value</t>
  </si>
  <si>
    <t>Adcyap1</t>
  </si>
  <si>
    <t>n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</si>
  <si>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</si>
  <si>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</si>
  <si>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</si>
  <si>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</si>
  <si>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</si>
  <si>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</si>
  <si>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</si>
  <si>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</si>
  <si>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</si>
  <si>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</si>
  <si>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</si>
  <si>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</si>
  <si>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</si>
  <si>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AN</t>
  </si>
  <si>
    <t>Ho</t>
  </si>
  <si>
    <t>He</t>
  </si>
  <si>
    <t>HW</t>
  </si>
  <si>
    <t>NA</t>
  </si>
  <si>
    <t>Whinchat</t>
  </si>
  <si>
    <t>Species</t>
  </si>
  <si>
    <t>R-Squared</t>
  </si>
  <si>
    <t>Lambda</t>
  </si>
  <si>
    <t>Breed lat</t>
  </si>
  <si>
    <t>Non-Breed lat</t>
  </si>
  <si>
    <t>Distance</t>
  </si>
  <si>
    <t>Date 1</t>
  </si>
  <si>
    <t>Date 2</t>
  </si>
  <si>
    <t>Date 3</t>
  </si>
  <si>
    <t>Date 4</t>
  </si>
  <si>
    <t>Date 5</t>
  </si>
  <si>
    <t>Date 6</t>
  </si>
  <si>
    <t>Date 7</t>
  </si>
  <si>
    <t>Date 8</t>
  </si>
  <si>
    <t>Date 9</t>
  </si>
  <si>
    <t>Date 10</t>
  </si>
  <si>
    <t>Date 11</t>
  </si>
  <si>
    <t>Date 12</t>
  </si>
  <si>
    <t>Sig</t>
  </si>
  <si>
    <t>K</t>
  </si>
  <si>
    <t>American redstart</t>
  </si>
  <si>
    <t>Total</t>
  </si>
  <si>
    <t>Taxonomy</t>
  </si>
  <si>
    <t>Barn swallow</t>
  </si>
  <si>
    <t>Blackcap warbler</t>
  </si>
  <si>
    <t>Blackpoll warbler</t>
  </si>
  <si>
    <t>Blue tit</t>
  </si>
  <si>
    <t>Collared flycatcher</t>
  </si>
  <si>
    <t>Common chiffchaff</t>
  </si>
  <si>
    <t>Common nightingale</t>
  </si>
  <si>
    <t>Common whitethroat</t>
  </si>
  <si>
    <t>Common yellowthroat</t>
  </si>
  <si>
    <t>Dark-eyed junco</t>
  </si>
  <si>
    <t>Eastern subalpine warbler</t>
  </si>
  <si>
    <t>Eurasian blackbird</t>
  </si>
  <si>
    <t>Eurasian golden oriole</t>
  </si>
  <si>
    <t>Eurasian hoopoe</t>
  </si>
  <si>
    <t>Eurasian reed warbler</t>
  </si>
  <si>
    <t>Eurasian wryneck</t>
  </si>
  <si>
    <t>European bee-eater</t>
  </si>
  <si>
    <t>European nightjar</t>
  </si>
  <si>
    <t>European pied flycatcher</t>
  </si>
  <si>
    <t>European turtle dove</t>
  </si>
  <si>
    <t>Garden warbler</t>
  </si>
  <si>
    <t>Great reed warbler</t>
  </si>
  <si>
    <t>Hermit thrush</t>
  </si>
  <si>
    <t>Icterine warbler</t>
  </si>
  <si>
    <t>Magnolia warbler</t>
  </si>
  <si>
    <t>Northern wheatear</t>
  </si>
  <si>
    <t>Painted bunting</t>
  </si>
  <si>
    <t>Sedge warbler</t>
  </si>
  <si>
    <t>Spotted flycatcher</t>
  </si>
  <si>
    <t>Swainsons thrush</t>
  </si>
  <si>
    <t>Tree pipit</t>
  </si>
  <si>
    <t>Tree swallow</t>
  </si>
  <si>
    <t>True redstart</t>
  </si>
  <si>
    <t>Willow warbler</t>
  </si>
  <si>
    <t>Wilsons warbler</t>
  </si>
  <si>
    <t>Woodchat shrike</t>
  </si>
  <si>
    <t>Wood warbler</t>
  </si>
  <si>
    <t>Study</t>
  </si>
  <si>
    <t>Freq</t>
  </si>
  <si>
    <t>BK</t>
  </si>
  <si>
    <t>White-throated sparrow</t>
  </si>
  <si>
    <t>-</t>
  </si>
  <si>
    <t>alleles</t>
  </si>
  <si>
    <t>American redstart (Setophaga ruticilla)</t>
  </si>
  <si>
    <t>Barn swallow (Hirundo rustica)</t>
  </si>
  <si>
    <t>Blackcap warbler (Sylvia atricapilla)</t>
  </si>
  <si>
    <t>Blackpoll warbler (Setophaga striata)</t>
  </si>
  <si>
    <t>Blue tit (Cyanistes caeruleus)</t>
  </si>
  <si>
    <t>Collared flycatcher (Ficedula albicollis)</t>
  </si>
  <si>
    <t>Common chiffchaff (Phylloscopus collybita)</t>
  </si>
  <si>
    <t>Common nightingale (Luscinia megarhynchos)</t>
  </si>
  <si>
    <t>Common whitethroat (Curruca communis)</t>
  </si>
  <si>
    <t>Common yellowthroat (Geothlypis trichas)</t>
  </si>
  <si>
    <t>Dark-eyed junco (Junco hyemalis)</t>
  </si>
  <si>
    <t>Eastern subalpine warbler (Curruca cantillans)</t>
  </si>
  <si>
    <t>Eurasian blackbird (Turdus merula)</t>
  </si>
  <si>
    <t xml:space="preserve">Eurasian golden oriole (Oriolus oriolus) </t>
  </si>
  <si>
    <t xml:space="preserve">Eurasian hoopoe (Upupa epops) </t>
  </si>
  <si>
    <t xml:space="preserve">Eurasian reed warbler (Acrocephalus scirpaceus) </t>
  </si>
  <si>
    <t>Eurasian wryneck (Jynx torquilla)</t>
  </si>
  <si>
    <t>European bee-eater (Merops apiaster)</t>
  </si>
  <si>
    <t>European nightjar (Caprimulgus europaeus)</t>
  </si>
  <si>
    <t>European pied flycatcher (Ficedula hypoleuca)</t>
  </si>
  <si>
    <t>European turtle dove (Streptopelia turtur)</t>
  </si>
  <si>
    <t>Garden warbler (Sylvia borin)</t>
  </si>
  <si>
    <t>Great reed warbler (Acrocephalus arundinaceus)</t>
  </si>
  <si>
    <t>Hermit thrush (Catharus guttatus)</t>
  </si>
  <si>
    <t>Icterine warbler (Hippolais icterina)</t>
  </si>
  <si>
    <t>Magnolia warbler (Setophaga magnolia)</t>
  </si>
  <si>
    <t>Northern wheatear (Oenanthe oenanthe)</t>
  </si>
  <si>
    <t>Painted bunting (Passerina ciris)</t>
  </si>
  <si>
    <t>Sedge warbler (Acrocephalus schoenobaenus)</t>
  </si>
  <si>
    <t>Spotted flycatcher (Muscicapa striata)</t>
  </si>
  <si>
    <t>Swainson's thrush (Catharus ustulatus)</t>
  </si>
  <si>
    <t>Tree pipit (Anthus trivialis)</t>
  </si>
  <si>
    <t>Tree swallow (Tachycineta bicolor)</t>
  </si>
  <si>
    <t>Common redstarts (Phoenicurus phoenicurus)</t>
  </si>
  <si>
    <t>Whinchat (Saxicola rubetra)</t>
  </si>
  <si>
    <t>White-throated sparrow (Zonotrichia albicollis)</t>
  </si>
  <si>
    <t>Willow warbler (Phylloscopus trochilus)</t>
  </si>
  <si>
    <t>Wilson's warbler (Cardellina pusilla)</t>
  </si>
  <si>
    <t>Wood warbler (Phylloscopus sibilatrix)</t>
  </si>
  <si>
    <t>Woodchat shrike (Lanius senator)</t>
  </si>
  <si>
    <t>(Dor et al., 2011)</t>
  </si>
  <si>
    <t>(Mueller et al., 2011)</t>
  </si>
  <si>
    <t>(Ralston et al., 2019)</t>
  </si>
  <si>
    <t>(Johnsen et al., 2007)</t>
  </si>
  <si>
    <t>(Krist et al., 2021)</t>
  </si>
  <si>
    <t>(Saino et al., 2015a)</t>
  </si>
  <si>
    <t>(Bazzi et al. 2016a)</t>
  </si>
  <si>
    <t>(Peterson et al., 2013)</t>
  </si>
  <si>
    <t>(Mueller et al., 2013b)</t>
  </si>
  <si>
    <t>(Kuhn et al., 2013)</t>
  </si>
  <si>
    <t>(Contina et al., 2018)</t>
  </si>
  <si>
    <t>(Dor et al., 2012)</t>
  </si>
  <si>
    <t>(Bazzi et al., 2017)</t>
  </si>
  <si>
    <t>(Bazzi et al., 2016b)</t>
  </si>
  <si>
    <t>(unpublished)</t>
  </si>
  <si>
    <t>Mantel tests</t>
  </si>
  <si>
    <t>PGLS</t>
  </si>
  <si>
    <t>Breeding latitudes</t>
  </si>
  <si>
    <t xml:space="preserve">Non-Breeding latitudes </t>
  </si>
  <si>
    <t>Taxonomic</t>
  </si>
  <si>
    <t>Non-Breeding latitudes</t>
  </si>
  <si>
    <t>Migration distance</t>
  </si>
  <si>
    <t>R2</t>
  </si>
  <si>
    <t>Spring migration</t>
  </si>
  <si>
    <t>Autumn migration</t>
  </si>
  <si>
    <t>Start</t>
  </si>
  <si>
    <t xml:space="preserve">Mid </t>
  </si>
  <si>
    <t>End</t>
  </si>
  <si>
    <t>F-value</t>
  </si>
  <si>
    <t>Fis</t>
  </si>
  <si>
    <t>L95</t>
  </si>
  <si>
    <t>U95</t>
  </si>
  <si>
    <t>U96</t>
  </si>
  <si>
    <t>D</t>
  </si>
  <si>
    <t>D'</t>
  </si>
  <si>
    <t>Wn</t>
  </si>
  <si>
    <t>ln(L_1)</t>
  </si>
  <si>
    <t>ln(L_0)</t>
  </si>
  <si>
    <t>S</t>
  </si>
  <si>
    <t># permu</t>
  </si>
  <si>
    <t>Common redstart</t>
  </si>
  <si>
    <t>Swainson's thrush</t>
  </si>
  <si>
    <t>Wilson's warbler</t>
  </si>
  <si>
    <t>nan</t>
  </si>
  <si>
    <t>*</t>
  </si>
  <si>
    <t>Divergence time</t>
  </si>
  <si>
    <t>Mean divergence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</si>
</sst>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202124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right"/>
    </xf>
    <xf numFmtId="2" fontId="0" fillId="0" borderId="0" xfId="0" applyNumberFormat="1"/>
    <xf numFmtId="2" fontId="0" fillId="0" borderId="0" xfId="0" applyNumberFormat="1" applyFon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0" fillId="0" borderId="0" xfId="0" applyFont="1"/>
    <xf numFmtId="0" fontId="3" fillId="0" borderId="0" xfId="0" applyFont="1"/>
    <xf numFmtId="0" fontId="1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17D58-962F-4C61-A4B3-246C1BEC06E7}">
  <dimension ref="A1:X41"/>
  <sheetViews>
    <sheetView workbookViewId="0">
      <pane xSplit="1" topLeftCell="B1" activePane="topRight" state="frozen"/>
      <selection pane="topRight"/>
    </sheetView>
  </sheetViews>
  <sheetFormatPr defaultRowHeight="14.5" x14ac:dyDescent="0.35"/>
  <cols>
    <col min="1" max="1" width="25.81640625" customWidth="1"/>
    <col min="22" max="23" width="8.7265625" style="3"/>
    <col min="24" max="24" width="8.7265625" style="2"/>
  </cols>
  <sheetData>
    <row r="1" spans="1:24" s="1" customFormat="1" x14ac:dyDescent="0.35">
      <c r="A1" s="1" t="s">
        <v>27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162</v>
      </c>
      <c r="U1" s="1" t="s">
        <v>161</v>
      </c>
      <c r="V1" s="15" t="s">
        <v>163</v>
      </c>
      <c r="W1" s="15" t="s">
        <v>164</v>
      </c>
      <c r="X1" s="6" t="s">
        <v>3</v>
      </c>
    </row>
    <row r="2" spans="1:24" x14ac:dyDescent="0.35">
      <c r="A2" t="s">
        <v>47</v>
      </c>
      <c r="B2">
        <v>26</v>
      </c>
      <c r="C2" s="2">
        <v>0</v>
      </c>
      <c r="D2" s="2">
        <v>0</v>
      </c>
      <c r="E2" s="2">
        <v>0</v>
      </c>
      <c r="F2" s="2">
        <v>0.1154</v>
      </c>
      <c r="G2" s="2">
        <v>0</v>
      </c>
      <c r="H2" s="2">
        <v>0.88460000000000005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>
        <v>2</v>
      </c>
      <c r="Q2" s="3">
        <v>0.15379999999999999</v>
      </c>
      <c r="R2" s="3">
        <v>0.20810000000000001</v>
      </c>
      <c r="S2" s="3">
        <v>0.148562</v>
      </c>
      <c r="T2" s="3">
        <v>0.24640000000000001</v>
      </c>
      <c r="U2">
        <v>0.79590000000000005</v>
      </c>
      <c r="V2" s="3">
        <v>0.50070000000000003</v>
      </c>
      <c r="W2" s="3">
        <v>0.96230000000000004</v>
      </c>
      <c r="X2" s="2">
        <v>0.42609999999999998</v>
      </c>
    </row>
    <row r="3" spans="1:24" x14ac:dyDescent="0.35">
      <c r="A3" t="s">
        <v>50</v>
      </c>
      <c r="B3">
        <v>64</v>
      </c>
      <c r="C3" s="2">
        <v>0</v>
      </c>
      <c r="D3" s="2">
        <v>0</v>
      </c>
      <c r="E3" s="2">
        <v>3.9100000000000003E-2</v>
      </c>
      <c r="F3" s="2">
        <v>0.95309999999999995</v>
      </c>
      <c r="G3" s="2">
        <v>7.7999999999999996E-3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>
        <v>3</v>
      </c>
      <c r="Q3" s="3">
        <v>9.3799999999999994E-2</v>
      </c>
      <c r="R3" s="3">
        <v>9.0700000000000003E-2</v>
      </c>
      <c r="S3" s="3">
        <v>0.98827299999999996</v>
      </c>
      <c r="T3" s="3">
        <v>-4.2099999999999999E-2</v>
      </c>
      <c r="U3">
        <v>0.91</v>
      </c>
      <c r="V3" s="3">
        <v>0.37290000000000001</v>
      </c>
      <c r="W3" s="3">
        <v>0.96909999999999996</v>
      </c>
      <c r="X3" s="2">
        <v>0.85509999999999997</v>
      </c>
    </row>
    <row r="4" spans="1:24" x14ac:dyDescent="0.35">
      <c r="A4" t="s">
        <v>52</v>
      </c>
      <c r="B4">
        <v>72</v>
      </c>
      <c r="C4" s="2">
        <v>0</v>
      </c>
      <c r="D4" s="2">
        <v>0.1042</v>
      </c>
      <c r="E4" s="2">
        <v>0.38890000000000002</v>
      </c>
      <c r="F4" s="2">
        <v>0.25690000000000002</v>
      </c>
      <c r="G4" s="2">
        <v>0.25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>
        <v>4</v>
      </c>
      <c r="Q4" s="3">
        <v>0.72219999999999995</v>
      </c>
      <c r="R4" s="3">
        <v>0.71440000000000003</v>
      </c>
      <c r="S4" s="3">
        <v>0.96814299999999998</v>
      </c>
      <c r="T4" s="3">
        <v>-1.8100000000000002E-2</v>
      </c>
      <c r="U4">
        <v>0.29060000000000002</v>
      </c>
      <c r="V4" s="3">
        <v>0.31869999999999998</v>
      </c>
      <c r="W4" s="3">
        <v>0.93230000000000002</v>
      </c>
      <c r="X4" s="2">
        <v>8.5000000000000006E-3</v>
      </c>
    </row>
    <row r="5" spans="1:24" x14ac:dyDescent="0.35">
      <c r="A5" t="s">
        <v>53</v>
      </c>
      <c r="B5">
        <v>950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5.3E-3</v>
      </c>
      <c r="J5" s="2">
        <v>6.3200000000000006E-2</v>
      </c>
      <c r="K5" s="2">
        <v>0.60629999999999995</v>
      </c>
      <c r="L5" s="2">
        <v>0.27739999999999998</v>
      </c>
      <c r="M5" s="2">
        <v>3.8399999999999997E-2</v>
      </c>
      <c r="N5" s="2">
        <v>0</v>
      </c>
      <c r="O5" s="2">
        <v>9.4999999999999998E-3</v>
      </c>
      <c r="P5">
        <v>6</v>
      </c>
      <c r="Q5" s="3">
        <v>0.55889999999999995</v>
      </c>
      <c r="R5" s="3">
        <v>0.55020000000000002</v>
      </c>
      <c r="S5" s="3">
        <v>0.81180699999999995</v>
      </c>
      <c r="T5" s="3">
        <v>-1.6500000000000001E-2</v>
      </c>
      <c r="U5">
        <v>0.4501</v>
      </c>
      <c r="V5" s="3">
        <v>0.28139999999999998</v>
      </c>
      <c r="W5" s="3">
        <v>0.95540000000000003</v>
      </c>
      <c r="X5" s="2">
        <v>0.30730000000000002</v>
      </c>
    </row>
    <row r="6" spans="1:24" x14ac:dyDescent="0.35">
      <c r="A6" t="s">
        <v>55</v>
      </c>
      <c r="B6">
        <v>55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6.3600000000000004E-2</v>
      </c>
      <c r="I6" s="2">
        <v>0.1</v>
      </c>
      <c r="J6" s="2">
        <v>0.74550000000000005</v>
      </c>
      <c r="K6" s="2">
        <v>9.0899999999999995E-2</v>
      </c>
      <c r="L6" s="2">
        <v>0</v>
      </c>
      <c r="M6" s="2">
        <v>0</v>
      </c>
      <c r="N6" s="2">
        <v>0</v>
      </c>
      <c r="O6" s="2">
        <v>0</v>
      </c>
      <c r="P6">
        <v>4</v>
      </c>
      <c r="Q6" s="3">
        <v>0.29089999999999999</v>
      </c>
      <c r="R6" s="3">
        <v>0.4259</v>
      </c>
      <c r="S6" s="3">
        <v>6.7200000000000003E-3</v>
      </c>
      <c r="T6" s="3">
        <v>0.31059999999999999</v>
      </c>
      <c r="U6">
        <v>0.57799999999999996</v>
      </c>
      <c r="V6" s="3">
        <v>0.31040000000000001</v>
      </c>
      <c r="W6" s="3">
        <v>0.91210000000000002</v>
      </c>
      <c r="X6" s="2">
        <v>0.56130000000000002</v>
      </c>
    </row>
    <row r="7" spans="1:24" x14ac:dyDescent="0.35">
      <c r="A7" t="s">
        <v>54</v>
      </c>
      <c r="B7">
        <v>406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0.08</v>
      </c>
      <c r="J7" s="2">
        <v>7.6399999999999996E-2</v>
      </c>
      <c r="K7" s="2">
        <v>0.81399999999999995</v>
      </c>
      <c r="L7" s="2">
        <v>2.9600000000000001E-2</v>
      </c>
      <c r="M7" s="2">
        <v>0</v>
      </c>
      <c r="N7" s="2">
        <v>0</v>
      </c>
      <c r="O7" s="2">
        <v>0</v>
      </c>
      <c r="P7">
        <v>4</v>
      </c>
      <c r="Q7" s="3">
        <v>0.3276</v>
      </c>
      <c r="R7" s="3">
        <v>0.3246</v>
      </c>
      <c r="S7" s="3">
        <v>0.30550100000000002</v>
      </c>
      <c r="T7" s="3">
        <v>-1.04E-2</v>
      </c>
      <c r="U7">
        <v>0.67579999999999996</v>
      </c>
      <c r="V7" s="3">
        <v>0.33789999999999998</v>
      </c>
      <c r="W7" s="3">
        <v>0.98040000000000005</v>
      </c>
      <c r="X7" s="2">
        <v>0.51780000000000004</v>
      </c>
    </row>
    <row r="8" spans="1:24" x14ac:dyDescent="0.35">
      <c r="A8" t="s">
        <v>56</v>
      </c>
      <c r="B8">
        <v>150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3.3300000000000003E-2</v>
      </c>
      <c r="I8" s="2">
        <v>2.6700000000000002E-2</v>
      </c>
      <c r="J8" s="2">
        <v>0.45</v>
      </c>
      <c r="K8" s="2">
        <v>0.48330000000000001</v>
      </c>
      <c r="L8" s="2">
        <v>6.7000000000000002E-3</v>
      </c>
      <c r="M8" s="2">
        <v>0</v>
      </c>
      <c r="N8" s="2">
        <v>0</v>
      </c>
      <c r="O8" s="2">
        <v>0</v>
      </c>
      <c r="P8">
        <v>5</v>
      </c>
      <c r="Q8" s="3">
        <v>0.52669999999999995</v>
      </c>
      <c r="R8" s="3">
        <v>0.56389999999999996</v>
      </c>
      <c r="S8" s="3">
        <v>5.8269999999999997E-3</v>
      </c>
      <c r="T8" s="3">
        <v>6.2899999999999998E-2</v>
      </c>
      <c r="U8">
        <v>0.438</v>
      </c>
      <c r="V8" s="3">
        <v>0.28520000000000001</v>
      </c>
      <c r="W8" s="3">
        <v>0.92210000000000003</v>
      </c>
      <c r="X8" s="2">
        <v>0.30709999999999998</v>
      </c>
    </row>
    <row r="9" spans="1:24" x14ac:dyDescent="0.35">
      <c r="A9" t="s">
        <v>57</v>
      </c>
      <c r="B9">
        <v>25</v>
      </c>
      <c r="C9" s="2">
        <v>0</v>
      </c>
      <c r="D9" s="2">
        <v>0</v>
      </c>
      <c r="E9" s="2">
        <v>0</v>
      </c>
      <c r="F9" s="2">
        <v>0</v>
      </c>
      <c r="G9" s="2">
        <v>0.1</v>
      </c>
      <c r="H9" s="2">
        <v>0.12</v>
      </c>
      <c r="I9" s="2">
        <v>0.5</v>
      </c>
      <c r="J9" s="2">
        <v>0.24</v>
      </c>
      <c r="K9" s="2">
        <v>0</v>
      </c>
      <c r="L9" s="2">
        <v>0</v>
      </c>
      <c r="M9" s="2">
        <v>0.04</v>
      </c>
      <c r="N9" s="2">
        <v>0</v>
      </c>
      <c r="O9" s="2">
        <v>0</v>
      </c>
      <c r="P9">
        <v>5</v>
      </c>
      <c r="Q9" s="3">
        <v>0.52</v>
      </c>
      <c r="R9" s="3">
        <v>0.68</v>
      </c>
      <c r="S9" s="3">
        <v>0</v>
      </c>
      <c r="T9" s="3">
        <v>0.21970000000000001</v>
      </c>
      <c r="U9">
        <v>0.33360000000000001</v>
      </c>
      <c r="V9" s="3">
        <v>0.252</v>
      </c>
      <c r="W9" s="3">
        <v>0.77839999999999998</v>
      </c>
      <c r="X9" s="2">
        <v>0.34110000000000001</v>
      </c>
    </row>
    <row r="10" spans="1:24" x14ac:dyDescent="0.35">
      <c r="A10" t="s">
        <v>58</v>
      </c>
      <c r="B10">
        <v>31</v>
      </c>
      <c r="C10" s="2">
        <v>0</v>
      </c>
      <c r="D10" s="2">
        <v>0</v>
      </c>
      <c r="E10" s="2">
        <v>0</v>
      </c>
      <c r="F10" s="2">
        <v>0</v>
      </c>
      <c r="G10" s="2">
        <v>1.61E-2</v>
      </c>
      <c r="H10" s="2">
        <v>0.1613</v>
      </c>
      <c r="I10" s="2">
        <v>0.7258</v>
      </c>
      <c r="J10" s="2">
        <v>9.6799999999999997E-2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>
        <v>4</v>
      </c>
      <c r="Q10" s="3">
        <v>0.4839</v>
      </c>
      <c r="R10" s="3">
        <v>0.44469999999999998</v>
      </c>
      <c r="S10" s="3">
        <v>0.86999400000000005</v>
      </c>
      <c r="T10" s="3">
        <v>-0.10580000000000001</v>
      </c>
      <c r="U10">
        <v>0.56240000000000001</v>
      </c>
      <c r="V10" s="3">
        <v>0.30230000000000001</v>
      </c>
      <c r="W10" s="3">
        <v>0.87670000000000003</v>
      </c>
      <c r="X10" s="2">
        <v>0.61380000000000001</v>
      </c>
    </row>
    <row r="11" spans="1:24" x14ac:dyDescent="0.35">
      <c r="A11" t="s">
        <v>59</v>
      </c>
      <c r="B11">
        <v>36</v>
      </c>
      <c r="C11" s="2">
        <v>0</v>
      </c>
      <c r="D11" s="2">
        <v>0</v>
      </c>
      <c r="E11" s="2">
        <v>0</v>
      </c>
      <c r="F11" s="2">
        <v>0</v>
      </c>
      <c r="G11" s="2">
        <v>1.3899999999999999E-2</v>
      </c>
      <c r="H11" s="2">
        <v>0.16669999999999999</v>
      </c>
      <c r="I11" s="2">
        <v>2.7799999999999998E-2</v>
      </c>
      <c r="J11" s="2">
        <v>0.79169999999999996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>
        <v>4</v>
      </c>
      <c r="Q11" s="3">
        <v>0.41670000000000001</v>
      </c>
      <c r="R11" s="3">
        <v>0.34939999999999999</v>
      </c>
      <c r="S11" s="3">
        <v>0.88986900000000002</v>
      </c>
      <c r="T11" s="3">
        <v>-0.2094</v>
      </c>
      <c r="U11">
        <v>0.65549999999999997</v>
      </c>
      <c r="V11" s="3">
        <v>0.30669999999999997</v>
      </c>
      <c r="W11" s="3">
        <v>0.8931</v>
      </c>
      <c r="X11" s="2">
        <v>0.72860000000000003</v>
      </c>
    </row>
    <row r="12" spans="1:24" x14ac:dyDescent="0.35">
      <c r="A12" t="s">
        <v>60</v>
      </c>
      <c r="B12">
        <v>31</v>
      </c>
      <c r="C12" s="2">
        <v>0</v>
      </c>
      <c r="D12" s="2">
        <v>0</v>
      </c>
      <c r="E12" s="2">
        <v>1.61E-2</v>
      </c>
      <c r="F12" s="2">
        <v>0.129</v>
      </c>
      <c r="G12" s="2">
        <v>0.2419</v>
      </c>
      <c r="H12" s="2">
        <v>0.30649999999999999</v>
      </c>
      <c r="I12" s="2">
        <v>0.2903</v>
      </c>
      <c r="J12" s="2">
        <v>1.61E-2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>
        <v>6</v>
      </c>
      <c r="Q12" s="3">
        <v>0.7742</v>
      </c>
      <c r="R12" s="3">
        <v>0.75829999999999997</v>
      </c>
      <c r="S12" s="3">
        <v>0.48950900000000003</v>
      </c>
      <c r="T12" s="3">
        <v>-3.7699999999999997E-2</v>
      </c>
      <c r="U12">
        <v>0.25390000000000001</v>
      </c>
      <c r="V12" s="3">
        <v>0.22159999999999999</v>
      </c>
      <c r="W12" s="3">
        <v>0.7097</v>
      </c>
      <c r="X12" s="2">
        <v>9.3299999999999994E-2</v>
      </c>
    </row>
    <row r="13" spans="1:24" x14ac:dyDescent="0.35">
      <c r="A13" t="s">
        <v>61</v>
      </c>
      <c r="B13">
        <v>792</v>
      </c>
      <c r="C13" s="2">
        <v>0</v>
      </c>
      <c r="D13" s="2">
        <v>1.52E-2</v>
      </c>
      <c r="E13" s="2">
        <v>0</v>
      </c>
      <c r="F13" s="2">
        <v>0.98480000000000001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>
        <v>2</v>
      </c>
      <c r="Q13" s="3">
        <v>2.7799999999999998E-2</v>
      </c>
      <c r="R13" s="3">
        <v>2.9899999999999999E-2</v>
      </c>
      <c r="S13" s="3">
        <v>4.4803000000000003E-2</v>
      </c>
      <c r="T13" s="3">
        <v>6.9199999999999998E-2</v>
      </c>
      <c r="U13">
        <v>0.97019999999999995</v>
      </c>
      <c r="V13" s="3">
        <v>0.50519999999999998</v>
      </c>
      <c r="W13" s="3">
        <v>0.99870000000000003</v>
      </c>
      <c r="X13" s="2">
        <v>0.52459999999999996</v>
      </c>
    </row>
    <row r="14" spans="1:24" x14ac:dyDescent="0.35">
      <c r="A14" t="s">
        <v>62</v>
      </c>
      <c r="B14">
        <v>30</v>
      </c>
      <c r="C14" s="2">
        <v>0</v>
      </c>
      <c r="D14" s="2">
        <v>0</v>
      </c>
      <c r="E14" s="2">
        <v>0.9667</v>
      </c>
      <c r="F14" s="2">
        <v>3.3300000000000003E-2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>
        <v>2</v>
      </c>
      <c r="Q14" s="3">
        <v>6.6699999999999995E-2</v>
      </c>
      <c r="R14" s="3">
        <v>6.5500000000000003E-2</v>
      </c>
      <c r="S14" s="3">
        <v>0.89462600000000003</v>
      </c>
      <c r="T14" s="3">
        <v>-3.4500000000000003E-2</v>
      </c>
      <c r="U14">
        <v>0.93559999999999999</v>
      </c>
      <c r="V14" s="3">
        <v>0.50219999999999998</v>
      </c>
      <c r="W14" s="3">
        <v>0.96719999999999995</v>
      </c>
      <c r="X14" s="2">
        <v>0.78439999999999999</v>
      </c>
    </row>
    <row r="15" spans="1:24" x14ac:dyDescent="0.35">
      <c r="A15" t="s">
        <v>63</v>
      </c>
      <c r="B15">
        <v>25</v>
      </c>
      <c r="C15" s="2">
        <v>0</v>
      </c>
      <c r="D15" s="2">
        <v>0</v>
      </c>
      <c r="E15" s="2">
        <v>0.04</v>
      </c>
      <c r="F15" s="2">
        <v>0.32</v>
      </c>
      <c r="G15" s="2">
        <v>0.64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>
        <v>3</v>
      </c>
      <c r="Q15" s="3">
        <v>0.56000000000000005</v>
      </c>
      <c r="R15" s="3">
        <v>0.49630000000000002</v>
      </c>
      <c r="S15" s="3">
        <v>0.68710199999999999</v>
      </c>
      <c r="T15" s="3">
        <v>-0.15129999999999999</v>
      </c>
      <c r="U15">
        <v>0.51359999999999995</v>
      </c>
      <c r="V15" s="3">
        <v>0.36</v>
      </c>
      <c r="W15" s="3">
        <v>0.9224</v>
      </c>
      <c r="X15" s="2">
        <v>0.31890000000000002</v>
      </c>
    </row>
    <row r="16" spans="1:24" x14ac:dyDescent="0.35">
      <c r="A16" t="s">
        <v>64</v>
      </c>
      <c r="B16">
        <v>24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1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>
        <v>1</v>
      </c>
      <c r="Q16" s="3">
        <v>0</v>
      </c>
      <c r="R16" s="3">
        <v>0</v>
      </c>
      <c r="S16" s="3" t="s">
        <v>25</v>
      </c>
      <c r="T16" s="3" t="s">
        <v>25</v>
      </c>
      <c r="U16">
        <v>1</v>
      </c>
      <c r="V16" s="3" t="s">
        <v>25</v>
      </c>
      <c r="W16" s="3" t="s">
        <v>25</v>
      </c>
      <c r="X16" s="3" t="s">
        <v>25</v>
      </c>
    </row>
    <row r="17" spans="1:24" x14ac:dyDescent="0.35">
      <c r="A17" t="s">
        <v>65</v>
      </c>
      <c r="B17">
        <v>30</v>
      </c>
      <c r="C17" s="2">
        <v>0</v>
      </c>
      <c r="D17" s="2">
        <v>0</v>
      </c>
      <c r="E17" s="2">
        <v>1.67E-2</v>
      </c>
      <c r="F17" s="2">
        <v>0.23330000000000001</v>
      </c>
      <c r="G17" s="2">
        <v>0.7167</v>
      </c>
      <c r="H17" s="2">
        <v>0</v>
      </c>
      <c r="I17" s="2">
        <v>3.3300000000000003E-2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>
        <v>4</v>
      </c>
      <c r="Q17" s="3">
        <v>0.43330000000000002</v>
      </c>
      <c r="R17" s="3">
        <v>0.43790000000000001</v>
      </c>
      <c r="S17" s="3">
        <v>0.97632099999999999</v>
      </c>
      <c r="T17" s="3">
        <v>-6.4999999999999997E-3</v>
      </c>
      <c r="U17">
        <v>0.56940000000000002</v>
      </c>
      <c r="V17" s="3">
        <v>0.2994</v>
      </c>
      <c r="W17" s="3">
        <v>0.87280000000000002</v>
      </c>
      <c r="X17" s="2">
        <v>0.62680000000000002</v>
      </c>
    </row>
    <row r="18" spans="1:24" x14ac:dyDescent="0.35">
      <c r="A18" t="s">
        <v>66</v>
      </c>
      <c r="B18">
        <v>35</v>
      </c>
      <c r="C18" s="2">
        <v>1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>
        <v>1</v>
      </c>
      <c r="Q18" s="3">
        <v>0</v>
      </c>
      <c r="R18" s="3">
        <v>0</v>
      </c>
      <c r="S18" s="3" t="s">
        <v>25</v>
      </c>
      <c r="T18" s="3" t="s">
        <v>25</v>
      </c>
      <c r="U18">
        <v>1</v>
      </c>
      <c r="V18" s="3" t="s">
        <v>25</v>
      </c>
      <c r="W18" s="3" t="s">
        <v>25</v>
      </c>
      <c r="X18" s="3" t="s">
        <v>25</v>
      </c>
    </row>
    <row r="19" spans="1:24" x14ac:dyDescent="0.35">
      <c r="A19" t="s">
        <v>67</v>
      </c>
      <c r="B19">
        <v>39</v>
      </c>
      <c r="C19" s="2">
        <v>0</v>
      </c>
      <c r="D19" s="2">
        <v>0</v>
      </c>
      <c r="E19" s="2">
        <v>0</v>
      </c>
      <c r="F19" s="2">
        <v>0</v>
      </c>
      <c r="G19" s="2">
        <v>0.78210000000000002</v>
      </c>
      <c r="H19" s="2">
        <v>0.21790000000000001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>
        <v>2</v>
      </c>
      <c r="Q19" s="3">
        <v>0.33329999999999999</v>
      </c>
      <c r="R19" s="3">
        <v>0.3453</v>
      </c>
      <c r="S19" s="3">
        <v>0.82398899999999997</v>
      </c>
      <c r="T19" s="3">
        <v>2.2200000000000001E-2</v>
      </c>
      <c r="U19">
        <v>0.65910000000000002</v>
      </c>
      <c r="V19" s="3">
        <v>0.50129999999999997</v>
      </c>
      <c r="W19" s="3">
        <v>0.97470000000000001</v>
      </c>
      <c r="X19" s="2">
        <v>0.252</v>
      </c>
    </row>
    <row r="20" spans="1:24" x14ac:dyDescent="0.35">
      <c r="A20" t="s">
        <v>68</v>
      </c>
      <c r="B20">
        <v>226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1.3299999999999999E-2</v>
      </c>
      <c r="J20" s="2">
        <v>0.104</v>
      </c>
      <c r="K20" s="2">
        <v>0.70350000000000001</v>
      </c>
      <c r="L20" s="2">
        <v>0.17699999999999999</v>
      </c>
      <c r="M20" s="2">
        <v>0</v>
      </c>
      <c r="N20" s="2">
        <v>2.2000000000000001E-3</v>
      </c>
      <c r="O20" s="2">
        <v>0</v>
      </c>
      <c r="P20">
        <v>5</v>
      </c>
      <c r="Q20" s="3">
        <v>0.47789999999999999</v>
      </c>
      <c r="R20" s="3">
        <v>0.4637</v>
      </c>
      <c r="S20" s="3">
        <v>0.71599599999999997</v>
      </c>
      <c r="T20" s="3">
        <v>-3.2800000000000003E-2</v>
      </c>
      <c r="U20">
        <v>0.5373</v>
      </c>
      <c r="V20" s="3">
        <v>0.29020000000000001</v>
      </c>
      <c r="W20" s="3">
        <v>0.93940000000000001</v>
      </c>
      <c r="X20" s="2">
        <v>0.50190000000000001</v>
      </c>
    </row>
    <row r="21" spans="1:24" x14ac:dyDescent="0.35">
      <c r="A21" t="s">
        <v>69</v>
      </c>
      <c r="B21">
        <v>29</v>
      </c>
      <c r="C21" s="2">
        <v>0</v>
      </c>
      <c r="D21" s="2">
        <v>1.72E-2</v>
      </c>
      <c r="E21" s="2">
        <v>0</v>
      </c>
      <c r="F21" s="2">
        <v>0.98280000000000001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>
        <v>2</v>
      </c>
      <c r="Q21" s="3">
        <v>3.4500000000000003E-2</v>
      </c>
      <c r="R21" s="3">
        <v>3.4500000000000003E-2</v>
      </c>
      <c r="S21" s="3">
        <v>1</v>
      </c>
      <c r="T21" s="3">
        <v>-1.7500000000000002E-2</v>
      </c>
      <c r="U21">
        <v>0.96609999999999996</v>
      </c>
      <c r="V21" s="3">
        <v>0.50239999999999996</v>
      </c>
      <c r="W21" s="3">
        <v>0.96609999999999996</v>
      </c>
      <c r="X21" s="2">
        <v>0.78290000000000004</v>
      </c>
    </row>
    <row r="22" spans="1:24" x14ac:dyDescent="0.35">
      <c r="A22" t="s">
        <v>70</v>
      </c>
      <c r="B22">
        <v>31</v>
      </c>
      <c r="C22" s="2">
        <v>0</v>
      </c>
      <c r="D22" s="2">
        <v>0</v>
      </c>
      <c r="E22" s="2">
        <v>0</v>
      </c>
      <c r="F22" s="2">
        <v>0</v>
      </c>
      <c r="G22" s="2">
        <v>1.61E-2</v>
      </c>
      <c r="H22" s="2">
        <v>0.1129</v>
      </c>
      <c r="I22" s="2">
        <v>0.129</v>
      </c>
      <c r="J22" s="2">
        <v>0.3548</v>
      </c>
      <c r="K22" s="2">
        <v>0.371</v>
      </c>
      <c r="L22" s="2">
        <v>0</v>
      </c>
      <c r="M22" s="2">
        <v>0</v>
      </c>
      <c r="N22" s="2">
        <v>1.61E-2</v>
      </c>
      <c r="O22" s="2">
        <v>0</v>
      </c>
      <c r="P22">
        <v>6</v>
      </c>
      <c r="Q22" s="3">
        <v>0.8387</v>
      </c>
      <c r="R22" s="3">
        <v>0.71809999999999996</v>
      </c>
      <c r="S22" s="3">
        <v>0.90396900000000002</v>
      </c>
      <c r="T22" s="3">
        <v>-0.187</v>
      </c>
      <c r="U22">
        <v>0.29339999999999999</v>
      </c>
      <c r="V22" s="3">
        <v>0.22059999999999999</v>
      </c>
      <c r="W22" s="3">
        <v>0.7107</v>
      </c>
      <c r="X22" s="2">
        <v>0.23569999999999999</v>
      </c>
    </row>
    <row r="23" spans="1:24" x14ac:dyDescent="0.35">
      <c r="A23" t="s">
        <v>71</v>
      </c>
      <c r="B23">
        <v>20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2.5000000000000001E-2</v>
      </c>
      <c r="K23" s="2">
        <v>0.97499999999999998</v>
      </c>
      <c r="L23" s="2">
        <v>0</v>
      </c>
      <c r="M23" s="2">
        <v>0</v>
      </c>
      <c r="N23" s="2">
        <v>0</v>
      </c>
      <c r="O23" s="2">
        <v>0</v>
      </c>
      <c r="P23">
        <v>2</v>
      </c>
      <c r="Q23" s="3">
        <v>0.05</v>
      </c>
      <c r="R23" s="3">
        <v>0.05</v>
      </c>
      <c r="S23" s="3">
        <v>1</v>
      </c>
      <c r="T23" s="3">
        <v>-2.5600000000000001E-2</v>
      </c>
      <c r="U23">
        <v>0.95120000000000005</v>
      </c>
      <c r="V23" s="3">
        <v>0.50119999999999998</v>
      </c>
      <c r="W23" s="3">
        <v>0.95130000000000003</v>
      </c>
      <c r="X23" s="2">
        <v>1</v>
      </c>
    </row>
    <row r="24" spans="1:24" x14ac:dyDescent="0.35">
      <c r="A24" t="s">
        <v>72</v>
      </c>
      <c r="B24">
        <v>30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8.3299999999999999E-2</v>
      </c>
      <c r="I24" s="2">
        <v>0.86670000000000003</v>
      </c>
      <c r="J24" s="2">
        <v>0.05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>
        <v>3</v>
      </c>
      <c r="Q24" s="3">
        <v>0.23330000000000001</v>
      </c>
      <c r="R24" s="3">
        <v>0.24349999999999999</v>
      </c>
      <c r="S24" s="3">
        <v>0.45493</v>
      </c>
      <c r="T24" s="3">
        <v>2.5499999999999998E-2</v>
      </c>
      <c r="U24">
        <v>0.76060000000000005</v>
      </c>
      <c r="V24" s="3">
        <v>0.36059999999999998</v>
      </c>
      <c r="W24" s="3">
        <v>0.93500000000000005</v>
      </c>
      <c r="X24" s="2">
        <v>0.68469999999999998</v>
      </c>
    </row>
    <row r="25" spans="1:24" x14ac:dyDescent="0.35">
      <c r="A25" t="s">
        <v>73</v>
      </c>
      <c r="B25">
        <v>29</v>
      </c>
      <c r="C25" s="2">
        <v>0</v>
      </c>
      <c r="D25" s="2">
        <v>0</v>
      </c>
      <c r="E25" s="2">
        <v>3.4500000000000003E-2</v>
      </c>
      <c r="F25" s="2">
        <v>0</v>
      </c>
      <c r="G25" s="2">
        <v>0.96550000000000002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>
        <v>2</v>
      </c>
      <c r="Q25" s="3">
        <v>6.9000000000000006E-2</v>
      </c>
      <c r="R25" s="3">
        <v>6.7799999999999999E-2</v>
      </c>
      <c r="S25" s="3">
        <v>0.89273800000000003</v>
      </c>
      <c r="T25" s="3">
        <v>-3.5700000000000003E-2</v>
      </c>
      <c r="U25">
        <v>0.93340000000000001</v>
      </c>
      <c r="V25" s="3">
        <v>0.50239999999999996</v>
      </c>
      <c r="W25" s="3">
        <v>0.96609999999999996</v>
      </c>
      <c r="X25" s="2">
        <v>0.78290000000000004</v>
      </c>
    </row>
    <row r="26" spans="1:24" x14ac:dyDescent="0.35">
      <c r="A26" t="s">
        <v>74</v>
      </c>
      <c r="B26">
        <v>33</v>
      </c>
      <c r="C26" s="2">
        <v>0</v>
      </c>
      <c r="D26" s="2">
        <v>0</v>
      </c>
      <c r="E26" s="2">
        <v>0</v>
      </c>
      <c r="F26" s="2">
        <v>4.5499999999999999E-2</v>
      </c>
      <c r="G26" s="2">
        <v>6.0600000000000001E-2</v>
      </c>
      <c r="H26" s="2">
        <v>0.81820000000000004</v>
      </c>
      <c r="I26" s="2">
        <v>6.0600000000000001E-2</v>
      </c>
      <c r="J26" s="2">
        <v>1.52E-2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>
        <v>5</v>
      </c>
      <c r="Q26" s="3">
        <v>0.2727</v>
      </c>
      <c r="R26" s="3">
        <v>0.32590000000000002</v>
      </c>
      <c r="S26" s="3">
        <v>1.4339999999999999E-3</v>
      </c>
      <c r="T26" s="3">
        <v>0.1502</v>
      </c>
      <c r="U26">
        <v>0.67910000000000004</v>
      </c>
      <c r="V26" s="3">
        <v>0.2571</v>
      </c>
      <c r="W26" s="3">
        <v>0.80259999999999998</v>
      </c>
      <c r="X26" s="2">
        <v>0.88690000000000002</v>
      </c>
    </row>
    <row r="27" spans="1:24" x14ac:dyDescent="0.35">
      <c r="A27" t="s">
        <v>75</v>
      </c>
      <c r="B27">
        <v>30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1.67E-2</v>
      </c>
      <c r="J27" s="2">
        <v>0</v>
      </c>
      <c r="K27" s="2">
        <v>0.56669999999999998</v>
      </c>
      <c r="L27" s="2">
        <v>0</v>
      </c>
      <c r="M27" s="2">
        <v>3.3300000000000003E-2</v>
      </c>
      <c r="N27" s="2">
        <v>0.38329999999999997</v>
      </c>
      <c r="O27" s="2">
        <v>0</v>
      </c>
      <c r="P27">
        <v>4</v>
      </c>
      <c r="Q27" s="3">
        <v>0.5</v>
      </c>
      <c r="R27" s="3">
        <v>0.53949999999999998</v>
      </c>
      <c r="S27" s="3">
        <v>0.98166799999999999</v>
      </c>
      <c r="T27" s="3">
        <v>5.7599999999999998E-2</v>
      </c>
      <c r="U27">
        <v>0.46939999999999998</v>
      </c>
      <c r="V27" s="3">
        <v>0.2994</v>
      </c>
      <c r="W27" s="3">
        <v>0.87280000000000002</v>
      </c>
      <c r="X27" s="2">
        <v>0.41949999999999998</v>
      </c>
    </row>
    <row r="28" spans="1:24" x14ac:dyDescent="0.35">
      <c r="A28" t="s">
        <v>76</v>
      </c>
      <c r="B28">
        <v>60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8.3000000000000001E-3</v>
      </c>
      <c r="I28" s="2">
        <v>8.3000000000000001E-3</v>
      </c>
      <c r="J28" s="2">
        <v>0.55830000000000002</v>
      </c>
      <c r="K28" s="2">
        <v>0.2833</v>
      </c>
      <c r="L28" s="2">
        <v>0.1</v>
      </c>
      <c r="M28" s="2">
        <v>4.1700000000000001E-2</v>
      </c>
      <c r="N28" s="2">
        <v>0</v>
      </c>
      <c r="O28" s="2">
        <v>0</v>
      </c>
      <c r="P28">
        <v>6</v>
      </c>
      <c r="Q28" s="3">
        <v>0.58330000000000004</v>
      </c>
      <c r="R28" s="3">
        <v>0.60109999999999997</v>
      </c>
      <c r="S28" s="3">
        <v>0.98594000000000004</v>
      </c>
      <c r="T28" s="3">
        <v>2.1399999999999999E-2</v>
      </c>
      <c r="U28">
        <v>0.40389999999999998</v>
      </c>
      <c r="V28" s="3">
        <v>0.2329</v>
      </c>
      <c r="W28" s="3">
        <v>0.79810000000000003</v>
      </c>
      <c r="X28" s="2">
        <v>0.49</v>
      </c>
    </row>
    <row r="29" spans="1:24" x14ac:dyDescent="0.35">
      <c r="A29" t="s">
        <v>77</v>
      </c>
      <c r="B29">
        <v>30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1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>
        <v>1</v>
      </c>
      <c r="Q29" s="3">
        <v>0</v>
      </c>
      <c r="R29" s="3">
        <v>0</v>
      </c>
      <c r="S29" s="3" t="s">
        <v>25</v>
      </c>
      <c r="T29" s="3" t="s">
        <v>25</v>
      </c>
      <c r="U29">
        <v>1</v>
      </c>
      <c r="V29" s="3" t="s">
        <v>25</v>
      </c>
      <c r="W29" s="3" t="s">
        <v>25</v>
      </c>
      <c r="X29" s="3" t="s">
        <v>25</v>
      </c>
    </row>
    <row r="30" spans="1:24" x14ac:dyDescent="0.35">
      <c r="A30" t="s">
        <v>78</v>
      </c>
      <c r="B30">
        <v>29</v>
      </c>
      <c r="C30" s="2">
        <v>0</v>
      </c>
      <c r="D30" s="2">
        <v>0</v>
      </c>
      <c r="E30" s="2">
        <v>0</v>
      </c>
      <c r="F30" s="2">
        <v>5.1700000000000003E-2</v>
      </c>
      <c r="G30" s="2">
        <v>0</v>
      </c>
      <c r="H30" s="2">
        <v>0.94830000000000003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>
        <v>2</v>
      </c>
      <c r="Q30" s="3">
        <v>0.10340000000000001</v>
      </c>
      <c r="R30" s="3">
        <v>9.98E-2</v>
      </c>
      <c r="S30" s="3">
        <v>0.81200899999999998</v>
      </c>
      <c r="T30" s="3">
        <v>-5.45E-2</v>
      </c>
      <c r="U30">
        <v>0.90190000000000003</v>
      </c>
      <c r="V30" s="3">
        <v>0.50239999999999996</v>
      </c>
      <c r="W30" s="3">
        <v>0.96609999999999996</v>
      </c>
      <c r="X30" s="2">
        <v>0.59079999999999999</v>
      </c>
    </row>
    <row r="31" spans="1:24" x14ac:dyDescent="0.35">
      <c r="A31" t="s">
        <v>79</v>
      </c>
      <c r="B31">
        <v>29</v>
      </c>
      <c r="C31" s="2">
        <v>0</v>
      </c>
      <c r="D31" s="2">
        <v>0</v>
      </c>
      <c r="E31" s="2">
        <v>0</v>
      </c>
      <c r="F31" s="2">
        <v>0</v>
      </c>
      <c r="G31" s="2">
        <v>0.13789999999999999</v>
      </c>
      <c r="H31" s="2">
        <v>0</v>
      </c>
      <c r="I31" s="2">
        <v>0.86209999999999998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>
        <v>2</v>
      </c>
      <c r="Q31" s="3">
        <v>0.27589999999999998</v>
      </c>
      <c r="R31" s="3">
        <v>0.24199999999999999</v>
      </c>
      <c r="S31" s="3">
        <v>0.423711</v>
      </c>
      <c r="T31" s="3">
        <v>-0.16</v>
      </c>
      <c r="U31">
        <v>0.76219999999999999</v>
      </c>
      <c r="V31" s="3">
        <v>0.50239999999999996</v>
      </c>
      <c r="W31" s="3">
        <v>0.96609999999999996</v>
      </c>
      <c r="X31" s="2">
        <v>0.37490000000000001</v>
      </c>
    </row>
    <row r="32" spans="1:24" x14ac:dyDescent="0.35">
      <c r="A32" t="s">
        <v>80</v>
      </c>
      <c r="B32">
        <v>153</v>
      </c>
      <c r="C32" s="2">
        <v>0</v>
      </c>
      <c r="D32" s="2">
        <v>0</v>
      </c>
      <c r="E32" s="2">
        <v>6.4999999999999997E-3</v>
      </c>
      <c r="F32" s="2">
        <v>6.2100000000000002E-2</v>
      </c>
      <c r="G32" s="2">
        <v>3.27E-2</v>
      </c>
      <c r="H32" s="2">
        <v>0.85950000000000004</v>
      </c>
      <c r="I32" s="2">
        <v>3.9199999999999999E-2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>
        <v>5</v>
      </c>
      <c r="Q32" s="3">
        <v>0.24179999999999999</v>
      </c>
      <c r="R32" s="3">
        <v>0.25559999999999999</v>
      </c>
      <c r="S32" s="3">
        <v>0.100896</v>
      </c>
      <c r="T32" s="3">
        <v>5.0900000000000001E-2</v>
      </c>
      <c r="U32">
        <v>0.74519999999999997</v>
      </c>
      <c r="V32" s="3">
        <v>0.28699999999999998</v>
      </c>
      <c r="W32" s="3">
        <v>0.92369999999999997</v>
      </c>
      <c r="X32" s="2">
        <v>0.80920000000000003</v>
      </c>
    </row>
    <row r="33" spans="1:24" x14ac:dyDescent="0.35">
      <c r="A33" t="s">
        <v>81</v>
      </c>
      <c r="B33">
        <v>921</v>
      </c>
      <c r="C33" s="2">
        <v>0</v>
      </c>
      <c r="D33" s="2">
        <v>0</v>
      </c>
      <c r="E33" s="2">
        <v>2.2800000000000001E-2</v>
      </c>
      <c r="F33" s="2">
        <v>2.6100000000000002E-2</v>
      </c>
      <c r="G33" s="2">
        <v>0.61619999999999997</v>
      </c>
      <c r="H33" s="2">
        <v>0.33500000000000002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>
        <v>4</v>
      </c>
      <c r="Q33" s="3">
        <v>0.50270000000000004</v>
      </c>
      <c r="R33" s="3">
        <v>0.50719999999999998</v>
      </c>
      <c r="S33" s="3">
        <v>0.67983800000000005</v>
      </c>
      <c r="T33" s="3">
        <v>8.3000000000000001E-3</v>
      </c>
      <c r="U33">
        <v>0.49309999999999998</v>
      </c>
      <c r="V33" s="3">
        <v>0.35049999999999998</v>
      </c>
      <c r="W33" s="3">
        <v>0.98919999999999997</v>
      </c>
      <c r="X33" s="2">
        <v>0.18629999999999999</v>
      </c>
    </row>
    <row r="34" spans="1:24" x14ac:dyDescent="0.35">
      <c r="A34" t="s">
        <v>82</v>
      </c>
      <c r="B34">
        <v>43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2.3300000000000001E-2</v>
      </c>
      <c r="K34" s="2">
        <v>9.2999999999999999E-2</v>
      </c>
      <c r="L34" s="2">
        <v>9.2999999999999999E-2</v>
      </c>
      <c r="M34" s="2">
        <v>0.6744</v>
      </c>
      <c r="N34" s="2">
        <v>9.2999999999999999E-2</v>
      </c>
      <c r="O34" s="2">
        <v>2.3300000000000001E-2</v>
      </c>
      <c r="P34">
        <v>6</v>
      </c>
      <c r="Q34" s="3">
        <v>0.51160000000000005</v>
      </c>
      <c r="R34" s="3">
        <v>0.5242</v>
      </c>
      <c r="S34" s="3">
        <v>0.90659400000000001</v>
      </c>
      <c r="T34" s="3">
        <v>1.2500000000000001E-2</v>
      </c>
      <c r="U34">
        <v>0.4819</v>
      </c>
      <c r="V34" s="3">
        <v>0.22819999999999999</v>
      </c>
      <c r="W34" s="3">
        <v>0.748</v>
      </c>
      <c r="X34" s="2">
        <v>0.72929999999999995</v>
      </c>
    </row>
    <row r="35" spans="1:24" x14ac:dyDescent="0.35">
      <c r="A35" t="s">
        <v>26</v>
      </c>
      <c r="B35">
        <v>208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7.1999999999999998E-3</v>
      </c>
      <c r="I35" s="2">
        <v>0</v>
      </c>
      <c r="J35" s="2">
        <v>4.7999999999999996E-3</v>
      </c>
      <c r="K35" s="2">
        <v>2.64E-2</v>
      </c>
      <c r="L35" s="2">
        <v>1.2E-2</v>
      </c>
      <c r="M35" s="2">
        <v>0.9375</v>
      </c>
      <c r="N35" s="2">
        <v>4.7999999999999996E-3</v>
      </c>
      <c r="O35" s="2">
        <v>7.1999999999999998E-3</v>
      </c>
      <c r="P35">
        <v>7</v>
      </c>
      <c r="Q35" s="3">
        <v>0.125</v>
      </c>
      <c r="R35" s="3">
        <v>0.12039999999999999</v>
      </c>
      <c r="S35" s="3">
        <v>1</v>
      </c>
      <c r="T35" s="3">
        <v>-4.0800000000000003E-2</v>
      </c>
      <c r="U35">
        <v>0.87990000000000002</v>
      </c>
      <c r="V35" s="3">
        <v>0.2298</v>
      </c>
      <c r="W35" s="3">
        <v>0.84550000000000003</v>
      </c>
      <c r="X35" s="2">
        <v>0.98540000000000005</v>
      </c>
    </row>
    <row r="36" spans="1:24" x14ac:dyDescent="0.35">
      <c r="A36" t="s">
        <v>90</v>
      </c>
      <c r="B36">
        <v>32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1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>
        <v>1</v>
      </c>
      <c r="Q36" s="3">
        <v>0</v>
      </c>
      <c r="R36" s="3">
        <v>0</v>
      </c>
      <c r="S36" s="3" t="s">
        <v>25</v>
      </c>
      <c r="T36" s="3" t="s">
        <v>25</v>
      </c>
      <c r="U36">
        <v>1</v>
      </c>
      <c r="V36" s="3" t="s">
        <v>25</v>
      </c>
      <c r="W36" s="3" t="s">
        <v>25</v>
      </c>
      <c r="X36" s="3" t="s">
        <v>25</v>
      </c>
    </row>
    <row r="37" spans="1:24" x14ac:dyDescent="0.35">
      <c r="A37" t="s">
        <v>83</v>
      </c>
      <c r="B37">
        <v>495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3.5400000000000001E-2</v>
      </c>
      <c r="I37" s="2">
        <v>7.3700000000000002E-2</v>
      </c>
      <c r="J37" s="2">
        <v>0.76570000000000005</v>
      </c>
      <c r="K37" s="2">
        <v>0.1</v>
      </c>
      <c r="L37" s="2">
        <v>2.53E-2</v>
      </c>
      <c r="M37" s="2">
        <v>0</v>
      </c>
      <c r="N37" s="2">
        <v>0</v>
      </c>
      <c r="O37" s="2">
        <v>0</v>
      </c>
      <c r="P37">
        <v>5</v>
      </c>
      <c r="Q37" s="3">
        <v>0.36570000000000003</v>
      </c>
      <c r="R37" s="3">
        <v>0.39679999999999999</v>
      </c>
      <c r="S37" s="3">
        <v>2.5239000000000001E-2</v>
      </c>
      <c r="T37" s="3">
        <v>7.7700000000000005E-2</v>
      </c>
      <c r="U37">
        <v>0.60360000000000003</v>
      </c>
      <c r="V37" s="3">
        <v>0.30199999999999999</v>
      </c>
      <c r="W37" s="3">
        <v>0.96409999999999996</v>
      </c>
      <c r="X37" s="2">
        <v>0.54249999999999998</v>
      </c>
    </row>
    <row r="38" spans="1:24" x14ac:dyDescent="0.35">
      <c r="A38" t="s">
        <v>84</v>
      </c>
      <c r="B38">
        <v>102</v>
      </c>
      <c r="C38" s="2">
        <v>0</v>
      </c>
      <c r="D38" s="2">
        <v>0</v>
      </c>
      <c r="E38" s="2">
        <v>0</v>
      </c>
      <c r="F38" s="2">
        <v>0</v>
      </c>
      <c r="G38" s="2">
        <v>9.7999999999999997E-3</v>
      </c>
      <c r="H38" s="2">
        <v>0.99019999999999997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>
        <v>2</v>
      </c>
      <c r="Q38" s="3">
        <v>1.9599999999999999E-2</v>
      </c>
      <c r="R38" s="3">
        <v>1.95E-2</v>
      </c>
      <c r="S38" s="3">
        <v>0.94376800000000005</v>
      </c>
      <c r="T38" s="3">
        <v>-9.9000000000000008E-3</v>
      </c>
      <c r="U38">
        <v>0.98060000000000003</v>
      </c>
      <c r="V38" s="3">
        <v>0.50309999999999999</v>
      </c>
      <c r="W38" s="3">
        <v>0.99019999999999997</v>
      </c>
      <c r="X38" s="2">
        <v>0.83130000000000004</v>
      </c>
    </row>
    <row r="39" spans="1:24" x14ac:dyDescent="0.35">
      <c r="A39" t="s">
        <v>86</v>
      </c>
      <c r="B39">
        <v>30</v>
      </c>
      <c r="C39" s="2">
        <v>0</v>
      </c>
      <c r="D39" s="2">
        <v>0</v>
      </c>
      <c r="E39" s="2">
        <v>0</v>
      </c>
      <c r="F39" s="2">
        <v>0</v>
      </c>
      <c r="G39" s="2">
        <v>1.67E-2</v>
      </c>
      <c r="H39" s="2">
        <v>0.1333</v>
      </c>
      <c r="I39" s="2">
        <v>0.18329999999999999</v>
      </c>
      <c r="J39" s="2">
        <v>0.56669999999999998</v>
      </c>
      <c r="K39" s="2">
        <v>0.1</v>
      </c>
      <c r="L39" s="2">
        <v>0</v>
      </c>
      <c r="M39" s="2">
        <v>0</v>
      </c>
      <c r="N39" s="2">
        <v>0</v>
      </c>
      <c r="O39" s="2">
        <v>0</v>
      </c>
      <c r="P39">
        <v>5</v>
      </c>
      <c r="Q39" s="3">
        <v>0.63329999999999997</v>
      </c>
      <c r="R39" s="3">
        <v>0.62770000000000004</v>
      </c>
      <c r="S39" s="3">
        <v>0.97008300000000003</v>
      </c>
      <c r="T39" s="3">
        <v>-2.6100000000000002E-2</v>
      </c>
      <c r="U39">
        <v>0.38279999999999997</v>
      </c>
      <c r="V39" s="3">
        <v>0.25390000000000001</v>
      </c>
      <c r="W39" s="3">
        <v>0.78559999999999997</v>
      </c>
      <c r="X39" s="2">
        <v>0.37190000000000001</v>
      </c>
    </row>
    <row r="40" spans="1:24" x14ac:dyDescent="0.35">
      <c r="A40" t="s">
        <v>85</v>
      </c>
      <c r="B40">
        <v>20</v>
      </c>
      <c r="C40" s="2">
        <v>0</v>
      </c>
      <c r="D40" s="2">
        <v>0.15</v>
      </c>
      <c r="E40" s="2">
        <v>0.17499999999999999</v>
      </c>
      <c r="F40" s="2">
        <v>0.65</v>
      </c>
      <c r="G40" s="2">
        <v>2.5000000000000001E-2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>
        <v>4</v>
      </c>
      <c r="Q40" s="3">
        <v>0.55000000000000004</v>
      </c>
      <c r="R40" s="3">
        <v>0.53720000000000001</v>
      </c>
      <c r="S40" s="3">
        <v>0.94934099999999999</v>
      </c>
      <c r="T40" s="3">
        <v>-5.0099999999999999E-2</v>
      </c>
      <c r="U40">
        <v>0.4763</v>
      </c>
      <c r="V40" s="3">
        <v>0.29499999999999998</v>
      </c>
      <c r="W40" s="3">
        <v>0.81369999999999998</v>
      </c>
      <c r="X40" s="2">
        <v>0.52090000000000003</v>
      </c>
    </row>
    <row r="41" spans="1:24" s="1" customFormat="1" x14ac:dyDescent="0.35">
      <c r="A41" s="1" t="s">
        <v>48</v>
      </c>
      <c r="B41" s="1">
        <v>5401</v>
      </c>
      <c r="C41" s="6">
        <v>6.4999999999999997E-3</v>
      </c>
      <c r="D41" s="6">
        <v>4.3E-3</v>
      </c>
      <c r="E41" s="6">
        <v>1.6299999999999999E-2</v>
      </c>
      <c r="F41" s="6">
        <v>0.17780000000000001</v>
      </c>
      <c r="G41" s="6">
        <v>0.1308</v>
      </c>
      <c r="H41" s="6">
        <v>0.1275</v>
      </c>
      <c r="I41" s="6">
        <v>4.3299999999999998E-2</v>
      </c>
      <c r="J41" s="6">
        <v>0.14069999999999999</v>
      </c>
      <c r="K41" s="6">
        <v>0.2351</v>
      </c>
      <c r="L41" s="6">
        <v>6.3200000000000006E-2</v>
      </c>
      <c r="M41" s="6">
        <v>4.9099999999999998E-2</v>
      </c>
      <c r="N41" s="6">
        <v>3.2000000000000002E-3</v>
      </c>
      <c r="O41" s="6">
        <v>2.0999999999999999E-3</v>
      </c>
      <c r="P41" s="1">
        <v>13</v>
      </c>
      <c r="Q41" s="7">
        <v>0.32508205128205131</v>
      </c>
      <c r="R41" s="7">
        <v>0.32973333333333343</v>
      </c>
      <c r="S41" s="7"/>
      <c r="T41" s="7">
        <v>0.58069999999999999</v>
      </c>
      <c r="U41" s="1">
        <v>0.1487</v>
      </c>
      <c r="V41" s="7">
        <v>0.18890000000000001</v>
      </c>
      <c r="W41" s="7">
        <v>0.79590000000000005</v>
      </c>
      <c r="X41" s="6">
        <v>2.2000000000000001E-3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31B14-D329-47D8-97C9-2B02729E1CF8}">
  <dimension ref="A1:BH40"/>
  <sheetViews>
    <sheetView workbookViewId="0">
      <pane xSplit="1" topLeftCell="AZ1" activePane="topRight" state="frozen"/>
      <selection pane="topRight" activeCell="A3" sqref="A3"/>
    </sheetView>
  </sheetViews>
  <sheetFormatPr defaultRowHeight="14.5" x14ac:dyDescent="0.35"/>
  <cols>
    <col min="1" max="1" width="25.81640625" customWidth="1"/>
    <col min="52" max="52" width="8.7265625" style="8"/>
    <col min="56" max="60" width="8.7265625" style="2"/>
  </cols>
  <sheetData>
    <row r="1" spans="1:60" s="10" customFormat="1" x14ac:dyDescent="0.35">
      <c r="A1" s="10" t="s">
        <v>27</v>
      </c>
      <c r="B1" s="10" t="s">
        <v>7</v>
      </c>
      <c r="C1" s="10">
        <v>131</v>
      </c>
      <c r="D1" s="10">
        <v>133</v>
      </c>
      <c r="E1" s="10">
        <v>135</v>
      </c>
      <c r="F1" s="10">
        <v>136</v>
      </c>
      <c r="G1" s="10">
        <v>137</v>
      </c>
      <c r="H1" s="10">
        <v>145</v>
      </c>
      <c r="I1" s="10">
        <v>146</v>
      </c>
      <c r="J1" s="10">
        <v>148</v>
      </c>
      <c r="K1" s="10">
        <v>149</v>
      </c>
      <c r="L1" s="10">
        <v>150</v>
      </c>
      <c r="M1" s="10">
        <v>151</v>
      </c>
      <c r="N1" s="10">
        <v>152</v>
      </c>
      <c r="O1" s="10">
        <v>153</v>
      </c>
      <c r="P1" s="10">
        <v>154</v>
      </c>
      <c r="Q1" s="10">
        <v>155</v>
      </c>
      <c r="R1" s="10">
        <v>156</v>
      </c>
      <c r="S1" s="10">
        <v>157</v>
      </c>
      <c r="T1" s="10">
        <v>158</v>
      </c>
      <c r="U1" s="10">
        <v>159</v>
      </c>
      <c r="V1" s="10">
        <v>160</v>
      </c>
      <c r="W1" s="10">
        <v>161</v>
      </c>
      <c r="X1" s="10">
        <v>162</v>
      </c>
      <c r="Y1" s="10">
        <v>163</v>
      </c>
      <c r="Z1" s="10">
        <v>164</v>
      </c>
      <c r="AA1" s="10">
        <v>165</v>
      </c>
      <c r="AB1" s="10">
        <v>166</v>
      </c>
      <c r="AC1" s="10">
        <v>167</v>
      </c>
      <c r="AD1" s="10">
        <v>168</v>
      </c>
      <c r="AE1" s="10">
        <v>169</v>
      </c>
      <c r="AF1" s="10">
        <v>170</v>
      </c>
      <c r="AG1" s="10">
        <v>171</v>
      </c>
      <c r="AH1" s="10">
        <v>172</v>
      </c>
      <c r="AI1" s="10">
        <v>173</v>
      </c>
      <c r="AJ1" s="10">
        <v>174</v>
      </c>
      <c r="AK1" s="10">
        <v>175</v>
      </c>
      <c r="AL1" s="10">
        <v>176</v>
      </c>
      <c r="AM1" s="10">
        <v>177</v>
      </c>
      <c r="AN1" s="10">
        <v>178</v>
      </c>
      <c r="AO1" s="10">
        <v>179</v>
      </c>
      <c r="AP1" s="10">
        <v>180</v>
      </c>
      <c r="AQ1" s="10">
        <v>181</v>
      </c>
      <c r="AR1" s="10">
        <v>182</v>
      </c>
      <c r="AS1" s="10">
        <v>183</v>
      </c>
      <c r="AT1" s="10">
        <v>184</v>
      </c>
      <c r="AU1" s="10">
        <v>185</v>
      </c>
      <c r="AV1" s="10">
        <v>186</v>
      </c>
      <c r="AW1" s="10">
        <v>187</v>
      </c>
      <c r="AX1" s="10">
        <v>188</v>
      </c>
      <c r="AY1" s="10">
        <v>189</v>
      </c>
      <c r="AZ1" s="10" t="s">
        <v>21</v>
      </c>
      <c r="BA1" s="10" t="s">
        <v>22</v>
      </c>
      <c r="BB1" s="10" t="s">
        <v>23</v>
      </c>
      <c r="BC1" s="10" t="s">
        <v>24</v>
      </c>
      <c r="BD1" s="6" t="s">
        <v>162</v>
      </c>
      <c r="BE1" s="6" t="s">
        <v>161</v>
      </c>
      <c r="BF1" s="15" t="s">
        <v>163</v>
      </c>
      <c r="BG1" s="15" t="s">
        <v>165</v>
      </c>
      <c r="BH1" s="6" t="s">
        <v>3</v>
      </c>
    </row>
    <row r="2" spans="1:60" x14ac:dyDescent="0.35">
      <c r="A2" t="s">
        <v>47</v>
      </c>
      <c r="B2">
        <v>27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1.8499999999999999E-2</v>
      </c>
      <c r="R2" s="2">
        <v>0</v>
      </c>
      <c r="S2" s="2">
        <v>0.14810000000000001</v>
      </c>
      <c r="T2" s="2">
        <v>0</v>
      </c>
      <c r="U2" s="2">
        <v>0.1852</v>
      </c>
      <c r="V2" s="2">
        <v>0</v>
      </c>
      <c r="W2" s="2">
        <v>0.4259</v>
      </c>
      <c r="X2" s="2">
        <v>0</v>
      </c>
      <c r="Y2" s="2">
        <v>7.4099999999999999E-2</v>
      </c>
      <c r="Z2" s="2">
        <v>0</v>
      </c>
      <c r="AA2" s="2">
        <v>9.2600000000000002E-2</v>
      </c>
      <c r="AB2" s="2">
        <v>0</v>
      </c>
      <c r="AC2" s="2">
        <v>5.5599999999999997E-2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9">
        <v>7</v>
      </c>
      <c r="BA2" s="2">
        <v>0.77780000000000005</v>
      </c>
      <c r="BB2" s="2">
        <v>0.75890000000000002</v>
      </c>
      <c r="BC2" s="2">
        <v>0.54536799999999996</v>
      </c>
      <c r="BD2" s="2">
        <v>-4.4200000000000003E-2</v>
      </c>
      <c r="BE2" s="2">
        <v>0.25509999999999999</v>
      </c>
      <c r="BF2" s="2">
        <v>0.19070000000000001</v>
      </c>
      <c r="BG2" s="2">
        <v>0.59599999999999997</v>
      </c>
      <c r="BH2" s="2">
        <v>0.26419999999999999</v>
      </c>
    </row>
    <row r="3" spans="1:60" x14ac:dyDescent="0.35">
      <c r="A3" t="s">
        <v>51</v>
      </c>
      <c r="B3">
        <v>936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5.0000000000000001E-4</v>
      </c>
      <c r="Q3" s="2">
        <v>0</v>
      </c>
      <c r="R3" s="2">
        <v>5.0000000000000001E-4</v>
      </c>
      <c r="S3" s="2">
        <v>0</v>
      </c>
      <c r="T3" s="2">
        <v>3.7000000000000002E-3</v>
      </c>
      <c r="U3" s="2">
        <v>0</v>
      </c>
      <c r="V3" s="2">
        <v>2.1899999999999999E-2</v>
      </c>
      <c r="W3" s="2">
        <v>0</v>
      </c>
      <c r="X3" s="2">
        <v>1.8700000000000001E-2</v>
      </c>
      <c r="Y3" s="2">
        <v>0</v>
      </c>
      <c r="Z3" s="2">
        <v>0.3654</v>
      </c>
      <c r="AA3" s="2">
        <v>0</v>
      </c>
      <c r="AB3" s="2">
        <v>0.10680000000000001</v>
      </c>
      <c r="AC3" s="2">
        <v>0</v>
      </c>
      <c r="AD3" s="2">
        <v>0.3846</v>
      </c>
      <c r="AE3" s="2">
        <v>0</v>
      </c>
      <c r="AF3" s="2">
        <v>8.5500000000000007E-2</v>
      </c>
      <c r="AG3" s="2">
        <v>0</v>
      </c>
      <c r="AH3" s="2">
        <v>7.4999999999999997E-3</v>
      </c>
      <c r="AI3" s="2">
        <v>0</v>
      </c>
      <c r="AJ3" s="2">
        <v>4.7999999999999996E-3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9">
        <v>11</v>
      </c>
      <c r="BA3" s="2">
        <v>0.69979999999999998</v>
      </c>
      <c r="BB3" s="2">
        <v>0.69930000000000003</v>
      </c>
      <c r="BC3" s="2">
        <v>0.33566400000000002</v>
      </c>
      <c r="BD3" s="2">
        <v>-1.1999999999999999E-3</v>
      </c>
      <c r="BE3" s="2">
        <v>0.30109999999999998</v>
      </c>
      <c r="BF3" s="2">
        <v>0.18820000000000001</v>
      </c>
      <c r="BG3" s="2">
        <v>0.77180000000000004</v>
      </c>
      <c r="BH3" s="2">
        <v>0.31950000000000001</v>
      </c>
    </row>
    <row r="4" spans="1:60" x14ac:dyDescent="0.35">
      <c r="A4" t="s">
        <v>52</v>
      </c>
      <c r="B4">
        <v>72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6.8999999999999999E-3</v>
      </c>
      <c r="P4" s="2">
        <v>0</v>
      </c>
      <c r="Q4" s="2">
        <v>4.8599999999999997E-2</v>
      </c>
      <c r="R4" s="2">
        <v>0</v>
      </c>
      <c r="S4" s="2">
        <v>0.18060000000000001</v>
      </c>
      <c r="T4" s="2">
        <v>0</v>
      </c>
      <c r="U4" s="2">
        <v>0.35420000000000001</v>
      </c>
      <c r="V4" s="2">
        <v>6.8999999999999999E-3</v>
      </c>
      <c r="W4" s="2">
        <v>0.21529999999999999</v>
      </c>
      <c r="X4" s="2">
        <v>6.8999999999999999E-3</v>
      </c>
      <c r="Y4" s="2">
        <v>0.1042</v>
      </c>
      <c r="Z4" s="2">
        <v>2.0799999999999999E-2</v>
      </c>
      <c r="AA4" s="2">
        <v>2.0799999999999999E-2</v>
      </c>
      <c r="AB4" s="2">
        <v>6.8999999999999999E-3</v>
      </c>
      <c r="AC4" s="2">
        <v>2.0799999999999999E-2</v>
      </c>
      <c r="AD4" s="2">
        <v>0</v>
      </c>
      <c r="AE4" s="2">
        <v>6.8999999999999999E-3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9">
        <v>13</v>
      </c>
      <c r="BA4" s="2">
        <v>0.72219999999999995</v>
      </c>
      <c r="BB4" s="2">
        <v>0.7863</v>
      </c>
      <c r="BC4" s="2">
        <v>4.4486999999999999E-2</v>
      </c>
      <c r="BD4" s="2">
        <v>7.51E-2</v>
      </c>
      <c r="BE4" s="2">
        <v>0.21909999999999999</v>
      </c>
      <c r="BF4" s="2">
        <v>0.12790000000000001</v>
      </c>
      <c r="BG4" s="2">
        <v>0.44340000000000002</v>
      </c>
      <c r="BH4" s="2">
        <v>0.5615</v>
      </c>
    </row>
    <row r="5" spans="1:60" x14ac:dyDescent="0.35">
      <c r="A5" t="s">
        <v>54</v>
      </c>
      <c r="B5">
        <v>405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3.7000000000000002E-3</v>
      </c>
      <c r="AI5" s="2">
        <v>0</v>
      </c>
      <c r="AJ5" s="2">
        <v>0</v>
      </c>
      <c r="AK5" s="2">
        <v>0</v>
      </c>
      <c r="AL5" s="2">
        <v>6.1999999999999998E-3</v>
      </c>
      <c r="AM5" s="2">
        <v>0</v>
      </c>
      <c r="AN5" s="2">
        <v>5.1900000000000002E-2</v>
      </c>
      <c r="AO5" s="2">
        <v>0</v>
      </c>
      <c r="AP5" s="2">
        <v>0.34939999999999999</v>
      </c>
      <c r="AQ5" s="2">
        <v>0</v>
      </c>
      <c r="AR5" s="2">
        <v>0.54069999999999996</v>
      </c>
      <c r="AS5" s="2">
        <v>0</v>
      </c>
      <c r="AT5" s="2">
        <v>4.8099999999999997E-2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9">
        <v>6</v>
      </c>
      <c r="BA5" s="2">
        <v>0.59509999999999996</v>
      </c>
      <c r="BB5" s="2">
        <v>0.58120000000000005</v>
      </c>
      <c r="BC5" s="2">
        <v>0.55844899999999997</v>
      </c>
      <c r="BD5" s="2">
        <v>-2.5100000000000001E-2</v>
      </c>
      <c r="BE5" s="2">
        <v>0.41949999999999998</v>
      </c>
      <c r="BF5" s="2">
        <v>0.26910000000000001</v>
      </c>
      <c r="BG5" s="2">
        <v>0.92549999999999999</v>
      </c>
      <c r="BH5" s="2">
        <v>0.3014</v>
      </c>
    </row>
    <row r="6" spans="1:60" x14ac:dyDescent="0.35">
      <c r="A6" t="s">
        <v>56</v>
      </c>
      <c r="B6">
        <v>91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1.0999999999999999E-2</v>
      </c>
      <c r="T6" s="2">
        <v>0</v>
      </c>
      <c r="U6" s="2">
        <v>0</v>
      </c>
      <c r="V6" s="2">
        <v>5.4999999999999997E-3</v>
      </c>
      <c r="W6" s="2">
        <v>4.3999999999999997E-2</v>
      </c>
      <c r="X6" s="2">
        <v>0</v>
      </c>
      <c r="Y6" s="2">
        <v>0.70879999999999999</v>
      </c>
      <c r="Z6" s="2">
        <v>0</v>
      </c>
      <c r="AA6" s="2">
        <v>0.12640000000000001</v>
      </c>
      <c r="AB6" s="2">
        <v>0</v>
      </c>
      <c r="AC6" s="2">
        <v>8.7900000000000006E-2</v>
      </c>
      <c r="AD6" s="2">
        <v>0</v>
      </c>
      <c r="AE6" s="2">
        <v>1.6500000000000001E-2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9">
        <v>7</v>
      </c>
      <c r="BA6" s="2">
        <v>0.43959999999999999</v>
      </c>
      <c r="BB6" s="2">
        <v>0.47420000000000001</v>
      </c>
      <c r="BC6" s="2">
        <v>0.63653199999999999</v>
      </c>
      <c r="BD6" s="2">
        <v>6.7900000000000002E-2</v>
      </c>
      <c r="BE6" s="2">
        <v>0.52839999999999998</v>
      </c>
      <c r="BF6" s="2">
        <v>0.21920000000000001</v>
      </c>
      <c r="BG6" s="2">
        <v>0.76970000000000005</v>
      </c>
      <c r="BH6" s="2">
        <v>0.79049999999999998</v>
      </c>
    </row>
    <row r="7" spans="1:60" x14ac:dyDescent="0.35">
      <c r="A7" t="s">
        <v>57</v>
      </c>
      <c r="B7">
        <v>26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1.9199999999999998E-2</v>
      </c>
      <c r="T7" s="2">
        <v>5.7700000000000001E-2</v>
      </c>
      <c r="U7" s="2">
        <v>5.7700000000000001E-2</v>
      </c>
      <c r="V7" s="2">
        <v>1.9199999999999998E-2</v>
      </c>
      <c r="W7" s="2">
        <v>7.6899999999999996E-2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1.9199999999999998E-2</v>
      </c>
      <c r="AD7" s="2">
        <v>3.85E-2</v>
      </c>
      <c r="AE7" s="2">
        <v>3.85E-2</v>
      </c>
      <c r="AF7" s="2">
        <v>0.15379999999999999</v>
      </c>
      <c r="AG7" s="2">
        <v>0</v>
      </c>
      <c r="AH7" s="2">
        <v>0.26919999999999999</v>
      </c>
      <c r="AI7" s="2">
        <v>0</v>
      </c>
      <c r="AJ7" s="2">
        <v>0.1346</v>
      </c>
      <c r="AK7" s="2">
        <v>0</v>
      </c>
      <c r="AL7" s="2">
        <v>5.7700000000000001E-2</v>
      </c>
      <c r="AM7" s="2">
        <v>0</v>
      </c>
      <c r="AN7" s="2">
        <v>5.7700000000000001E-2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9">
        <v>13</v>
      </c>
      <c r="BA7" s="2">
        <v>0.76919999999999999</v>
      </c>
      <c r="BB7" s="2">
        <v>0.87929999999999997</v>
      </c>
      <c r="BC7" s="2">
        <v>0</v>
      </c>
      <c r="BD7" s="2">
        <v>0.1081</v>
      </c>
      <c r="BE7" s="2">
        <v>0.1376</v>
      </c>
      <c r="BF7" s="2">
        <v>0.1087</v>
      </c>
      <c r="BG7" s="2">
        <v>0.29730000000000001</v>
      </c>
      <c r="BH7" s="2">
        <v>0.29089999999999999</v>
      </c>
    </row>
    <row r="8" spans="1:60" x14ac:dyDescent="0.35">
      <c r="A8" t="s">
        <v>58</v>
      </c>
      <c r="B8">
        <v>31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4.8399999999999999E-2</v>
      </c>
      <c r="N8" s="2">
        <v>0</v>
      </c>
      <c r="O8" s="2">
        <v>1.61E-2</v>
      </c>
      <c r="P8" s="2">
        <v>0</v>
      </c>
      <c r="Q8" s="2">
        <v>1.61E-2</v>
      </c>
      <c r="R8" s="2">
        <v>0</v>
      </c>
      <c r="S8" s="2">
        <v>0.2903</v>
      </c>
      <c r="T8" s="2">
        <v>0</v>
      </c>
      <c r="U8" s="2">
        <v>0.3548</v>
      </c>
      <c r="V8" s="2">
        <v>0</v>
      </c>
      <c r="W8" s="2">
        <v>0.1613</v>
      </c>
      <c r="X8" s="2">
        <v>1.61E-2</v>
      </c>
      <c r="Y8" s="2">
        <v>4.8399999999999999E-2</v>
      </c>
      <c r="Z8" s="2">
        <v>0</v>
      </c>
      <c r="AA8" s="2">
        <v>4.8399999999999999E-2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9">
        <v>9</v>
      </c>
      <c r="BA8" s="2">
        <v>0.7419</v>
      </c>
      <c r="BB8" s="2">
        <v>0.76839999999999997</v>
      </c>
      <c r="BC8" s="2">
        <v>0.93955900000000003</v>
      </c>
      <c r="BD8" s="2">
        <v>1.8599999999999998E-2</v>
      </c>
      <c r="BE8" s="2">
        <v>0.24399999999999999</v>
      </c>
      <c r="BF8" s="2">
        <v>0.15609999999999999</v>
      </c>
      <c r="BG8" s="2">
        <v>0.499</v>
      </c>
      <c r="BH8" s="2">
        <v>0.4788</v>
      </c>
    </row>
    <row r="9" spans="1:60" x14ac:dyDescent="0.35">
      <c r="A9" t="s">
        <v>59</v>
      </c>
      <c r="B9">
        <v>35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8.5699999999999998E-2</v>
      </c>
      <c r="T9" s="2">
        <v>0</v>
      </c>
      <c r="U9" s="2">
        <v>0.1429</v>
      </c>
      <c r="V9" s="2">
        <v>0</v>
      </c>
      <c r="W9" s="2">
        <v>0.31430000000000002</v>
      </c>
      <c r="X9" s="2">
        <v>0</v>
      </c>
      <c r="Y9" s="2">
        <v>0.27139999999999997</v>
      </c>
      <c r="Z9" s="2">
        <v>2.86E-2</v>
      </c>
      <c r="AA9" s="2">
        <v>0.1</v>
      </c>
      <c r="AB9" s="2">
        <v>0</v>
      </c>
      <c r="AC9" s="2">
        <v>5.7099999999999998E-2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9">
        <v>7</v>
      </c>
      <c r="BA9" s="2">
        <v>0.8</v>
      </c>
      <c r="BB9" s="2">
        <v>0.79710000000000003</v>
      </c>
      <c r="BC9" s="2">
        <v>0.21007700000000001</v>
      </c>
      <c r="BD9" s="2">
        <v>-1.8200000000000001E-2</v>
      </c>
      <c r="BE9" s="2">
        <v>0.21429999999999999</v>
      </c>
      <c r="BF9" s="2">
        <v>0.1976</v>
      </c>
      <c r="BG9" s="2">
        <v>0.6502</v>
      </c>
      <c r="BH9" s="2">
        <v>0.06</v>
      </c>
    </row>
    <row r="10" spans="1:60" x14ac:dyDescent="0.35">
      <c r="A10" t="s">
        <v>60</v>
      </c>
      <c r="B10">
        <v>22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6.8199999999999997E-2</v>
      </c>
      <c r="Y10" s="2">
        <v>0</v>
      </c>
      <c r="Z10" s="2">
        <v>2.2700000000000001E-2</v>
      </c>
      <c r="AA10" s="2">
        <v>0</v>
      </c>
      <c r="AB10" s="2">
        <v>0.18179999999999999</v>
      </c>
      <c r="AC10" s="2">
        <v>4.5499999999999999E-2</v>
      </c>
      <c r="AD10" s="2">
        <v>0.54549999999999998</v>
      </c>
      <c r="AE10" s="2">
        <v>0</v>
      </c>
      <c r="AF10" s="2">
        <v>0.11360000000000001</v>
      </c>
      <c r="AG10" s="2">
        <v>0</v>
      </c>
      <c r="AH10" s="2">
        <v>2.2700000000000001E-2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9">
        <v>7</v>
      </c>
      <c r="BA10" s="2">
        <v>0.77270000000000005</v>
      </c>
      <c r="BB10" s="2">
        <v>0.66379999999999995</v>
      </c>
      <c r="BC10" s="2">
        <v>0.98726100000000006</v>
      </c>
      <c r="BD10" s="2">
        <v>-0.19109999999999999</v>
      </c>
      <c r="BE10" s="2">
        <v>0.35120000000000001</v>
      </c>
      <c r="BF10" s="2">
        <v>0.188</v>
      </c>
      <c r="BG10" s="2">
        <v>0.57640000000000002</v>
      </c>
      <c r="BH10" s="2">
        <v>0.7117</v>
      </c>
    </row>
    <row r="11" spans="1:60" x14ac:dyDescent="0.35">
      <c r="A11" t="s">
        <v>61</v>
      </c>
      <c r="B11">
        <v>792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3.8E-3</v>
      </c>
      <c r="I11" s="2">
        <v>0</v>
      </c>
      <c r="J11" s="2">
        <v>0</v>
      </c>
      <c r="K11" s="2">
        <v>0</v>
      </c>
      <c r="L11" s="2">
        <v>0</v>
      </c>
      <c r="M11" s="2">
        <v>1.2999999999999999E-3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1.2999999999999999E-3</v>
      </c>
      <c r="T11" s="2">
        <v>3.2000000000000002E-3</v>
      </c>
      <c r="U11" s="2">
        <v>1.2999999999999999E-3</v>
      </c>
      <c r="V11" s="2">
        <v>0</v>
      </c>
      <c r="W11" s="2">
        <v>6.8999999999999999E-3</v>
      </c>
      <c r="X11" s="2">
        <v>5.9999999999999995E-4</v>
      </c>
      <c r="Y11" s="2">
        <v>5.8099999999999999E-2</v>
      </c>
      <c r="Z11" s="2">
        <v>9.4999999999999998E-3</v>
      </c>
      <c r="AA11" s="2">
        <v>0.31</v>
      </c>
      <c r="AB11" s="2">
        <v>1.01E-2</v>
      </c>
      <c r="AC11" s="2">
        <v>0.22289999999999999</v>
      </c>
      <c r="AD11" s="2">
        <v>6.8999999999999999E-3</v>
      </c>
      <c r="AE11" s="2">
        <v>0.12559999999999999</v>
      </c>
      <c r="AF11" s="2">
        <v>6.1199999999999997E-2</v>
      </c>
      <c r="AG11" s="2">
        <v>9.8500000000000004E-2</v>
      </c>
      <c r="AH11" s="2">
        <v>5.9999999999999995E-4</v>
      </c>
      <c r="AI11" s="2">
        <v>1.3899999999999999E-2</v>
      </c>
      <c r="AJ11" s="2">
        <v>1.7000000000000001E-2</v>
      </c>
      <c r="AK11" s="2">
        <v>3.2000000000000002E-3</v>
      </c>
      <c r="AL11" s="2">
        <v>3.5999999999999997E-2</v>
      </c>
      <c r="AM11" s="2">
        <v>5.9999999999999995E-4</v>
      </c>
      <c r="AN11" s="2">
        <v>5.7000000000000002E-3</v>
      </c>
      <c r="AO11" s="2">
        <v>1.2999999999999999E-3</v>
      </c>
      <c r="AP11" s="2">
        <v>5.9999999999999995E-4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9">
        <v>25</v>
      </c>
      <c r="BA11" s="2">
        <v>0.78159999999999996</v>
      </c>
      <c r="BB11" s="2">
        <v>0.82</v>
      </c>
      <c r="BC11" s="2">
        <v>0.84640099999999996</v>
      </c>
      <c r="BD11" s="2">
        <v>4.6300000000000001E-2</v>
      </c>
      <c r="BE11" s="2">
        <v>0.18049999999999999</v>
      </c>
      <c r="BF11" s="2">
        <v>0.1017</v>
      </c>
      <c r="BG11" s="2">
        <v>0.39550000000000002</v>
      </c>
      <c r="BH11" s="2">
        <v>0.54359999999999997</v>
      </c>
    </row>
    <row r="12" spans="1:60" x14ac:dyDescent="0.35">
      <c r="A12" t="s">
        <v>62</v>
      </c>
      <c r="B12">
        <v>30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1.67E-2</v>
      </c>
      <c r="T12" s="2">
        <v>0</v>
      </c>
      <c r="U12" s="2">
        <v>6.6699999999999995E-2</v>
      </c>
      <c r="V12" s="2">
        <v>0</v>
      </c>
      <c r="W12" s="2">
        <v>1.67E-2</v>
      </c>
      <c r="X12" s="2">
        <v>0</v>
      </c>
      <c r="Y12" s="2">
        <v>0.51670000000000005</v>
      </c>
      <c r="Z12" s="2">
        <v>0</v>
      </c>
      <c r="AA12" s="2">
        <v>0.31669999999999998</v>
      </c>
      <c r="AB12" s="2">
        <v>0.05</v>
      </c>
      <c r="AC12" s="2">
        <v>1.67E-2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9">
        <v>7</v>
      </c>
      <c r="BA12" s="2">
        <v>0.63329999999999997</v>
      </c>
      <c r="BB12" s="2">
        <v>0.63560000000000005</v>
      </c>
      <c r="BC12" s="2">
        <v>0.81535800000000003</v>
      </c>
      <c r="BD12" s="2">
        <v>-1.3299999999999999E-2</v>
      </c>
      <c r="BE12" s="2">
        <v>0.375</v>
      </c>
      <c r="BF12" s="2">
        <v>0.19439999999999999</v>
      </c>
      <c r="BG12" s="2">
        <v>0.62939999999999996</v>
      </c>
      <c r="BH12" s="2">
        <v>0.69479999999999997</v>
      </c>
    </row>
    <row r="13" spans="1:60" x14ac:dyDescent="0.35">
      <c r="A13" t="s">
        <v>63</v>
      </c>
      <c r="B13">
        <v>26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0.51919999999999999</v>
      </c>
      <c r="T13" s="2">
        <v>0</v>
      </c>
      <c r="U13" s="2">
        <v>0.42309999999999998</v>
      </c>
      <c r="V13" s="2">
        <v>0</v>
      </c>
      <c r="W13" s="2">
        <v>5.7700000000000001E-2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9">
        <v>3</v>
      </c>
      <c r="BA13" s="2">
        <v>0.5</v>
      </c>
      <c r="BB13" s="2">
        <v>0.55879999999999996</v>
      </c>
      <c r="BC13" s="2">
        <v>0.77103699999999997</v>
      </c>
      <c r="BD13" s="2">
        <v>8.77E-2</v>
      </c>
      <c r="BE13" s="2">
        <v>0.45190000000000002</v>
      </c>
      <c r="BF13" s="2">
        <v>0.35870000000000002</v>
      </c>
      <c r="BG13" s="2">
        <v>0.92530000000000001</v>
      </c>
      <c r="BH13" s="2">
        <v>0.1527</v>
      </c>
    </row>
    <row r="14" spans="1:60" x14ac:dyDescent="0.35">
      <c r="A14" t="s">
        <v>64</v>
      </c>
      <c r="B14">
        <v>24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2.0799999999999999E-2</v>
      </c>
      <c r="AB14" s="2">
        <v>2.0799999999999999E-2</v>
      </c>
      <c r="AC14" s="2">
        <v>8.3299999999999999E-2</v>
      </c>
      <c r="AD14" s="2">
        <v>2.0799999999999999E-2</v>
      </c>
      <c r="AE14" s="2">
        <v>0.375</v>
      </c>
      <c r="AF14" s="2">
        <v>0.1042</v>
      </c>
      <c r="AG14" s="2">
        <v>0.14580000000000001</v>
      </c>
      <c r="AH14" s="2">
        <v>0</v>
      </c>
      <c r="AI14" s="2">
        <v>8.3299999999999999E-2</v>
      </c>
      <c r="AJ14" s="2">
        <v>0</v>
      </c>
      <c r="AK14" s="2">
        <v>0.125</v>
      </c>
      <c r="AL14" s="2">
        <v>2.0799999999999999E-2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9">
        <v>10</v>
      </c>
      <c r="BA14" s="2">
        <v>0.875</v>
      </c>
      <c r="BB14" s="2">
        <v>0.81289999999999996</v>
      </c>
      <c r="BC14" s="2">
        <v>0.99593100000000001</v>
      </c>
      <c r="BD14" s="2">
        <v>-9.9199999999999997E-2</v>
      </c>
      <c r="BE14" s="2">
        <v>0.20399999999999999</v>
      </c>
      <c r="BF14" s="2">
        <v>0.13800000000000001</v>
      </c>
      <c r="BG14" s="2">
        <v>0.40889999999999999</v>
      </c>
      <c r="BH14" s="2">
        <v>0.47820000000000001</v>
      </c>
    </row>
    <row r="15" spans="1:60" x14ac:dyDescent="0.35">
      <c r="A15" t="s">
        <v>65</v>
      </c>
      <c r="B15">
        <v>31</v>
      </c>
      <c r="C15" s="2">
        <v>0.1129</v>
      </c>
      <c r="D15" s="2">
        <v>0.3226</v>
      </c>
      <c r="E15" s="2">
        <v>0.4516</v>
      </c>
      <c r="F15" s="2">
        <v>6.4500000000000002E-2</v>
      </c>
      <c r="G15" s="2">
        <v>4.8399999999999999E-2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9">
        <v>5</v>
      </c>
      <c r="BA15" s="2">
        <v>0.7097</v>
      </c>
      <c r="BB15" s="2">
        <v>0.68379999999999996</v>
      </c>
      <c r="BC15" s="2">
        <v>0.85643100000000005</v>
      </c>
      <c r="BD15" s="2">
        <v>-5.4899999999999997E-2</v>
      </c>
      <c r="BE15" s="2">
        <v>0.32729999999999998</v>
      </c>
      <c r="BF15" s="2">
        <v>0.25490000000000002</v>
      </c>
      <c r="BG15" s="2">
        <v>0.79079999999999995</v>
      </c>
      <c r="BH15" s="2">
        <v>0.1895</v>
      </c>
    </row>
    <row r="16" spans="1:60" x14ac:dyDescent="0.35">
      <c r="A16" t="s">
        <v>66</v>
      </c>
      <c r="B16">
        <v>36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1.3899999999999999E-2</v>
      </c>
      <c r="R16" s="2">
        <v>0</v>
      </c>
      <c r="S16" s="2">
        <v>0</v>
      </c>
      <c r="T16" s="2">
        <v>0</v>
      </c>
      <c r="U16" s="2">
        <v>2.7799999999999998E-2</v>
      </c>
      <c r="V16" s="2">
        <v>0</v>
      </c>
      <c r="W16" s="2">
        <v>0</v>
      </c>
      <c r="X16" s="2">
        <v>0</v>
      </c>
      <c r="Y16" s="2">
        <v>0.90280000000000005</v>
      </c>
      <c r="Z16" s="2">
        <v>0</v>
      </c>
      <c r="AA16" s="2">
        <v>1.3899999999999999E-2</v>
      </c>
      <c r="AB16" s="2">
        <v>0</v>
      </c>
      <c r="AC16" s="2">
        <v>2.7799999999999998E-2</v>
      </c>
      <c r="AD16" s="2">
        <v>0</v>
      </c>
      <c r="AE16" s="2">
        <v>1.3899999999999999E-2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9">
        <v>6</v>
      </c>
      <c r="BA16" s="2">
        <v>0.19439999999999999</v>
      </c>
      <c r="BB16" s="2">
        <v>0.18540000000000001</v>
      </c>
      <c r="BC16" s="2">
        <v>1</v>
      </c>
      <c r="BD16" s="2">
        <v>-6.3299999999999995E-2</v>
      </c>
      <c r="BE16" s="2">
        <v>0.81710000000000005</v>
      </c>
      <c r="BF16" s="2">
        <v>0.22489999999999999</v>
      </c>
      <c r="BG16" s="2">
        <v>0.72609999999999997</v>
      </c>
      <c r="BH16" s="2">
        <v>0.99629999999999996</v>
      </c>
    </row>
    <row r="17" spans="1:60" x14ac:dyDescent="0.35">
      <c r="A17" t="s">
        <v>67</v>
      </c>
      <c r="B17">
        <v>39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2.5600000000000001E-2</v>
      </c>
      <c r="J17" s="2">
        <v>1.2800000000000001E-2</v>
      </c>
      <c r="K17" s="2">
        <v>0</v>
      </c>
      <c r="L17" s="2">
        <v>0.16669999999999999</v>
      </c>
      <c r="M17" s="2">
        <v>0</v>
      </c>
      <c r="N17" s="2">
        <v>0.15379999999999999</v>
      </c>
      <c r="O17" s="2">
        <v>0</v>
      </c>
      <c r="P17" s="2">
        <v>0.34620000000000001</v>
      </c>
      <c r="Q17" s="2">
        <v>1.2800000000000001E-2</v>
      </c>
      <c r="R17" s="2">
        <v>0.14099999999999999</v>
      </c>
      <c r="S17" s="2">
        <v>0</v>
      </c>
      <c r="T17" s="2">
        <v>0.1026</v>
      </c>
      <c r="U17" s="2">
        <v>0</v>
      </c>
      <c r="V17" s="2">
        <v>3.85E-2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9">
        <v>9</v>
      </c>
      <c r="BA17" s="2">
        <v>0.74360000000000004</v>
      </c>
      <c r="BB17" s="2">
        <v>0.80620000000000003</v>
      </c>
      <c r="BC17" s="2">
        <v>9.9999999999999995E-7</v>
      </c>
      <c r="BD17" s="2">
        <v>6.5699999999999995E-2</v>
      </c>
      <c r="BE17" s="2">
        <v>0.2041</v>
      </c>
      <c r="BF17" s="2">
        <v>0.16309999999999999</v>
      </c>
      <c r="BG17" s="2">
        <v>0.52759999999999996</v>
      </c>
      <c r="BH17" s="2">
        <v>0.1913</v>
      </c>
    </row>
    <row r="18" spans="1:60" x14ac:dyDescent="0.35">
      <c r="A18" t="s">
        <v>68</v>
      </c>
      <c r="B18">
        <v>95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5.3E-3</v>
      </c>
      <c r="AA18" s="2">
        <v>0</v>
      </c>
      <c r="AB18" s="2">
        <v>0</v>
      </c>
      <c r="AC18" s="2">
        <v>0</v>
      </c>
      <c r="AD18" s="2">
        <v>5.3E-3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2.63E-2</v>
      </c>
      <c r="AK18" s="2">
        <v>0</v>
      </c>
      <c r="AL18" s="2">
        <v>0.33679999999999999</v>
      </c>
      <c r="AM18" s="2">
        <v>0</v>
      </c>
      <c r="AN18" s="2">
        <v>0.16320000000000001</v>
      </c>
      <c r="AO18" s="2">
        <v>0</v>
      </c>
      <c r="AP18" s="2">
        <v>0.38950000000000001</v>
      </c>
      <c r="AQ18" s="2">
        <v>0</v>
      </c>
      <c r="AR18" s="2">
        <v>4.2099999999999999E-2</v>
      </c>
      <c r="AS18" s="2">
        <v>5.3E-3</v>
      </c>
      <c r="AT18" s="2">
        <v>1.5800000000000002E-2</v>
      </c>
      <c r="AU18" s="2">
        <v>0</v>
      </c>
      <c r="AV18" s="2">
        <v>5.3E-3</v>
      </c>
      <c r="AW18" s="2">
        <v>0</v>
      </c>
      <c r="AX18" s="2">
        <v>5.3E-3</v>
      </c>
      <c r="AY18" s="2">
        <v>0</v>
      </c>
      <c r="AZ18" s="9">
        <v>11</v>
      </c>
      <c r="BA18" s="2">
        <v>0.69469999999999998</v>
      </c>
      <c r="BB18" s="2">
        <v>0.70909999999999995</v>
      </c>
      <c r="BC18" s="2">
        <v>1</v>
      </c>
      <c r="BD18" s="2">
        <v>1.5100000000000001E-2</v>
      </c>
      <c r="BE18" s="2">
        <v>0.29459999999999997</v>
      </c>
      <c r="BF18" s="2">
        <v>0.15679999999999999</v>
      </c>
      <c r="BG18" s="2">
        <v>0.55989999999999995</v>
      </c>
      <c r="BH18" s="2">
        <v>0.63649999999999995</v>
      </c>
    </row>
    <row r="19" spans="1:60" x14ac:dyDescent="0.35">
      <c r="A19" t="s">
        <v>69</v>
      </c>
      <c r="B19">
        <v>29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1.72E-2</v>
      </c>
      <c r="K19" s="2">
        <v>5.1700000000000003E-2</v>
      </c>
      <c r="L19" s="2">
        <v>0.86209999999999998</v>
      </c>
      <c r="M19" s="2">
        <v>3.4500000000000003E-2</v>
      </c>
      <c r="N19" s="2">
        <v>3.4500000000000003E-2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9">
        <v>5</v>
      </c>
      <c r="BA19" s="2">
        <v>0.2414</v>
      </c>
      <c r="BB19" s="2">
        <v>0.25590000000000002</v>
      </c>
      <c r="BC19" s="2">
        <v>0.57713199999999998</v>
      </c>
      <c r="BD19" s="2">
        <v>4.02E-2</v>
      </c>
      <c r="BE19" s="2">
        <v>0.74850000000000005</v>
      </c>
      <c r="BF19" s="2">
        <v>0.25209999999999999</v>
      </c>
      <c r="BG19" s="2">
        <v>0.77880000000000005</v>
      </c>
      <c r="BH19" s="2">
        <v>0.94620000000000004</v>
      </c>
    </row>
    <row r="20" spans="1:60" x14ac:dyDescent="0.35">
      <c r="A20" t="s">
        <v>70</v>
      </c>
      <c r="B20">
        <v>31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3.2300000000000002E-2</v>
      </c>
      <c r="Z20" s="2">
        <v>0</v>
      </c>
      <c r="AA20" s="2">
        <v>4.8399999999999999E-2</v>
      </c>
      <c r="AB20" s="2">
        <v>0</v>
      </c>
      <c r="AC20" s="2">
        <v>0.2258</v>
      </c>
      <c r="AD20" s="2">
        <v>0</v>
      </c>
      <c r="AE20" s="2">
        <v>0.4516</v>
      </c>
      <c r="AF20" s="2">
        <v>0</v>
      </c>
      <c r="AG20" s="2">
        <v>0.1613</v>
      </c>
      <c r="AH20" s="2">
        <v>0</v>
      </c>
      <c r="AI20" s="2">
        <v>8.0600000000000005E-2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9">
        <v>6</v>
      </c>
      <c r="BA20" s="2">
        <v>0.7097</v>
      </c>
      <c r="BB20" s="2">
        <v>0.7208</v>
      </c>
      <c r="BC20" s="2">
        <v>0.189418</v>
      </c>
      <c r="BD20" s="2">
        <v>-6.9999999999999999E-4</v>
      </c>
      <c r="BE20" s="2">
        <v>0.2908</v>
      </c>
      <c r="BF20" s="2">
        <v>0.22159999999999999</v>
      </c>
      <c r="BG20" s="2">
        <v>0.71020000000000005</v>
      </c>
      <c r="BH20" s="2">
        <v>0.22450000000000001</v>
      </c>
    </row>
    <row r="21" spans="1:60" x14ac:dyDescent="0.35">
      <c r="A21" t="s">
        <v>71</v>
      </c>
      <c r="B21">
        <v>21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9.5200000000000007E-2</v>
      </c>
      <c r="X21" s="2">
        <v>0</v>
      </c>
      <c r="Y21" s="2">
        <v>0.90480000000000005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9">
        <v>2</v>
      </c>
      <c r="BA21" s="2">
        <v>0.1905</v>
      </c>
      <c r="BB21" s="2">
        <v>0.17649999999999999</v>
      </c>
      <c r="BC21" s="2">
        <v>0.67949300000000001</v>
      </c>
      <c r="BD21" s="2">
        <v>-0.1053</v>
      </c>
      <c r="BE21" s="2">
        <v>0.82769999999999999</v>
      </c>
      <c r="BF21" s="2">
        <v>0.50109999999999999</v>
      </c>
      <c r="BG21" s="2">
        <v>0.95350000000000001</v>
      </c>
      <c r="BH21" s="2">
        <v>0.49030000000000001</v>
      </c>
    </row>
    <row r="22" spans="1:60" x14ac:dyDescent="0.35">
      <c r="A22" t="s">
        <v>72</v>
      </c>
      <c r="B22">
        <v>30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0.18329999999999999</v>
      </c>
      <c r="Z22" s="2">
        <v>0</v>
      </c>
      <c r="AA22" s="2">
        <v>0.33329999999999999</v>
      </c>
      <c r="AB22" s="2">
        <v>0.1</v>
      </c>
      <c r="AC22" s="2">
        <v>0.23330000000000001</v>
      </c>
      <c r="AD22" s="2">
        <v>8.3299999999999999E-2</v>
      </c>
      <c r="AE22" s="2">
        <v>0.05</v>
      </c>
      <c r="AF22" s="2">
        <v>0</v>
      </c>
      <c r="AG22" s="2">
        <v>0</v>
      </c>
      <c r="AH22" s="2">
        <v>0</v>
      </c>
      <c r="AI22" s="2">
        <v>1.67E-2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9">
        <v>7</v>
      </c>
      <c r="BA22" s="2">
        <v>0.83330000000000004</v>
      </c>
      <c r="BB22" s="2">
        <v>0.7944</v>
      </c>
      <c r="BC22" s="2">
        <v>0.87125300000000006</v>
      </c>
      <c r="BD22" s="2">
        <v>-6.6900000000000001E-2</v>
      </c>
      <c r="BE22" s="2">
        <v>0.21890000000000001</v>
      </c>
      <c r="BF22" s="2">
        <v>0.19500000000000001</v>
      </c>
      <c r="BG22" s="2">
        <v>0.63280000000000003</v>
      </c>
      <c r="BH22" s="2">
        <v>8.6699999999999999E-2</v>
      </c>
    </row>
    <row r="23" spans="1:60" x14ac:dyDescent="0.35">
      <c r="A23" t="s">
        <v>73</v>
      </c>
      <c r="B23">
        <v>29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1.72E-2</v>
      </c>
      <c r="Z23" s="2">
        <v>0</v>
      </c>
      <c r="AA23" s="2">
        <v>0.22409999999999999</v>
      </c>
      <c r="AB23" s="2">
        <v>0</v>
      </c>
      <c r="AC23" s="2">
        <v>5.1700000000000003E-2</v>
      </c>
      <c r="AD23" s="2">
        <v>0</v>
      </c>
      <c r="AE23" s="2">
        <v>0.53449999999999998</v>
      </c>
      <c r="AF23" s="2">
        <v>0</v>
      </c>
      <c r="AG23" s="2">
        <v>5.1700000000000003E-2</v>
      </c>
      <c r="AH23" s="2">
        <v>0</v>
      </c>
      <c r="AI23" s="2">
        <v>5.1700000000000003E-2</v>
      </c>
      <c r="AJ23" s="2">
        <v>0</v>
      </c>
      <c r="AK23" s="2">
        <v>6.9000000000000006E-2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9">
        <v>7</v>
      </c>
      <c r="BA23" s="2">
        <v>0.51719999999999999</v>
      </c>
      <c r="BB23" s="2">
        <v>0.66239999999999999</v>
      </c>
      <c r="BC23" s="2">
        <v>0.49665700000000002</v>
      </c>
      <c r="BD23" s="2">
        <v>0.20549999999999999</v>
      </c>
      <c r="BE23" s="2">
        <v>0.34899999999999998</v>
      </c>
      <c r="BF23" s="2">
        <v>0.1938</v>
      </c>
      <c r="BG23" s="2">
        <v>0.61529999999999996</v>
      </c>
      <c r="BH23" s="2">
        <v>0.62919999999999998</v>
      </c>
    </row>
    <row r="24" spans="1:60" x14ac:dyDescent="0.35">
      <c r="A24" t="s">
        <v>74</v>
      </c>
      <c r="B24">
        <v>35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2.86E-2</v>
      </c>
      <c r="P24" s="2">
        <v>0</v>
      </c>
      <c r="Q24" s="2">
        <v>0.1143</v>
      </c>
      <c r="R24" s="2">
        <v>0</v>
      </c>
      <c r="S24" s="2">
        <v>0.15709999999999999</v>
      </c>
      <c r="T24" s="2">
        <v>0</v>
      </c>
      <c r="U24" s="2">
        <v>0.2429</v>
      </c>
      <c r="V24" s="2">
        <v>0</v>
      </c>
      <c r="W24" s="2">
        <v>0.2286</v>
      </c>
      <c r="X24" s="2">
        <v>0</v>
      </c>
      <c r="Y24" s="2">
        <v>0.15709999999999999</v>
      </c>
      <c r="Z24" s="2">
        <v>0</v>
      </c>
      <c r="AA24" s="2">
        <v>4.2900000000000001E-2</v>
      </c>
      <c r="AB24" s="2">
        <v>0</v>
      </c>
      <c r="AC24" s="2">
        <v>2.86E-2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9">
        <v>8</v>
      </c>
      <c r="BA24" s="2">
        <v>0.9143</v>
      </c>
      <c r="BB24" s="2">
        <v>0.83479999999999999</v>
      </c>
      <c r="BC24" s="2">
        <v>0.75146000000000002</v>
      </c>
      <c r="BD24" s="2">
        <v>-0.1111</v>
      </c>
      <c r="BE24" s="2">
        <v>0.17710000000000001</v>
      </c>
      <c r="BF24" s="2">
        <v>0.1767</v>
      </c>
      <c r="BG24" s="2">
        <v>0.58530000000000004</v>
      </c>
      <c r="BH24" s="2">
        <v>2.2700000000000001E-2</v>
      </c>
    </row>
    <row r="25" spans="1:60" x14ac:dyDescent="0.35">
      <c r="A25" t="s">
        <v>75</v>
      </c>
      <c r="B25">
        <v>30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1.67E-2</v>
      </c>
      <c r="Z25" s="2">
        <v>0</v>
      </c>
      <c r="AA25" s="2">
        <v>0</v>
      </c>
      <c r="AB25" s="2">
        <v>0</v>
      </c>
      <c r="AC25" s="2">
        <v>0.61670000000000003</v>
      </c>
      <c r="AD25" s="2">
        <v>0</v>
      </c>
      <c r="AE25" s="2">
        <v>0.2</v>
      </c>
      <c r="AF25" s="2">
        <v>0</v>
      </c>
      <c r="AG25" s="2">
        <v>8.3299999999999999E-2</v>
      </c>
      <c r="AH25" s="2">
        <v>0</v>
      </c>
      <c r="AI25" s="2">
        <v>0</v>
      </c>
      <c r="AJ25" s="2">
        <v>0</v>
      </c>
      <c r="AK25" s="2">
        <v>6.6699999999999995E-2</v>
      </c>
      <c r="AL25" s="2">
        <v>0</v>
      </c>
      <c r="AM25" s="2">
        <v>1.67E-2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9">
        <v>6</v>
      </c>
      <c r="BA25" s="2">
        <v>0.56669999999999998</v>
      </c>
      <c r="BB25" s="2">
        <v>0.57740000000000002</v>
      </c>
      <c r="BC25" s="2">
        <v>0.86259699999999995</v>
      </c>
      <c r="BD25" s="2">
        <v>2E-3</v>
      </c>
      <c r="BE25" s="2">
        <v>0.43219999999999997</v>
      </c>
      <c r="BF25" s="2">
        <v>0.22109999999999999</v>
      </c>
      <c r="BG25" s="2">
        <v>0.70330000000000004</v>
      </c>
      <c r="BH25" s="2">
        <v>0.70079999999999998</v>
      </c>
    </row>
    <row r="26" spans="1:60" x14ac:dyDescent="0.35">
      <c r="A26" t="s">
        <v>76</v>
      </c>
      <c r="B26">
        <v>60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2.5000000000000001E-2</v>
      </c>
      <c r="AB26" s="2">
        <v>0</v>
      </c>
      <c r="AC26" s="2">
        <v>0.2417</v>
      </c>
      <c r="AD26" s="2">
        <v>0</v>
      </c>
      <c r="AE26" s="2">
        <v>0.41670000000000001</v>
      </c>
      <c r="AF26" s="2">
        <v>2.5000000000000001E-2</v>
      </c>
      <c r="AG26" s="2">
        <v>0.25</v>
      </c>
      <c r="AH26" s="2">
        <v>0</v>
      </c>
      <c r="AI26" s="2">
        <v>3.3300000000000003E-2</v>
      </c>
      <c r="AJ26" s="2">
        <v>0</v>
      </c>
      <c r="AK26" s="2">
        <v>0</v>
      </c>
      <c r="AL26" s="2">
        <v>0</v>
      </c>
      <c r="AM26" s="2">
        <v>8.3000000000000001E-3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9">
        <v>7</v>
      </c>
      <c r="BA26" s="2">
        <v>0.81669999999999998</v>
      </c>
      <c r="BB26" s="2">
        <v>0.70899999999999996</v>
      </c>
      <c r="BC26" s="2">
        <v>0.80103100000000005</v>
      </c>
      <c r="BD26" s="2">
        <v>-0.16159999999999999</v>
      </c>
      <c r="BE26" s="2">
        <v>0.2969</v>
      </c>
      <c r="BF26" s="2">
        <v>0.2092</v>
      </c>
      <c r="BG26" s="2">
        <v>0.72809999999999997</v>
      </c>
      <c r="BH26" s="2">
        <v>0.28499999999999998</v>
      </c>
    </row>
    <row r="27" spans="1:60" x14ac:dyDescent="0.35">
      <c r="A27" t="s">
        <v>77</v>
      </c>
      <c r="B27">
        <v>30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1.67E-2</v>
      </c>
      <c r="X27" s="2">
        <v>0</v>
      </c>
      <c r="Y27" s="2">
        <v>0.75</v>
      </c>
      <c r="Z27" s="2">
        <v>0</v>
      </c>
      <c r="AA27" s="2">
        <v>0.2167</v>
      </c>
      <c r="AB27" s="2">
        <v>0</v>
      </c>
      <c r="AC27" s="2">
        <v>1.67E-2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9">
        <v>4</v>
      </c>
      <c r="BA27" s="2">
        <v>0.43330000000000002</v>
      </c>
      <c r="BB27" s="2">
        <v>0.39660000000000001</v>
      </c>
      <c r="BC27" s="2">
        <v>0.99099800000000005</v>
      </c>
      <c r="BD27" s="2">
        <v>-0.1111</v>
      </c>
      <c r="BE27" s="2">
        <v>0.61</v>
      </c>
      <c r="BF27" s="2">
        <v>0.30109999999999998</v>
      </c>
      <c r="BG27" s="2">
        <v>0.87280000000000002</v>
      </c>
      <c r="BH27" s="2">
        <v>0.68440000000000001</v>
      </c>
    </row>
    <row r="28" spans="1:60" x14ac:dyDescent="0.35">
      <c r="A28" t="s">
        <v>78</v>
      </c>
      <c r="B28">
        <v>29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0.1724</v>
      </c>
      <c r="U28" s="2">
        <v>0</v>
      </c>
      <c r="V28" s="2">
        <v>0.2414</v>
      </c>
      <c r="W28" s="2">
        <v>1.72E-2</v>
      </c>
      <c r="X28" s="2">
        <v>0.48280000000000001</v>
      </c>
      <c r="Y28" s="2">
        <v>0</v>
      </c>
      <c r="Z28" s="2">
        <v>8.6199999999999999E-2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9">
        <v>5</v>
      </c>
      <c r="BA28" s="2">
        <v>0.68969999999999998</v>
      </c>
      <c r="BB28" s="2">
        <v>0.68300000000000005</v>
      </c>
      <c r="BC28" s="2">
        <v>0.65978199999999998</v>
      </c>
      <c r="BD28" s="2">
        <v>-2.75E-2</v>
      </c>
      <c r="BE28" s="2">
        <v>0.32879999999999998</v>
      </c>
      <c r="BF28" s="2">
        <v>0.25090000000000001</v>
      </c>
      <c r="BG28" s="2">
        <v>0.77759999999999996</v>
      </c>
      <c r="BH28" s="2">
        <v>0.2036</v>
      </c>
    </row>
    <row r="29" spans="1:60" x14ac:dyDescent="0.35">
      <c r="A29" t="s">
        <v>79</v>
      </c>
      <c r="B29">
        <v>29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3.4500000000000003E-2</v>
      </c>
      <c r="AB29" s="2">
        <v>5.1700000000000003E-2</v>
      </c>
      <c r="AC29" s="2">
        <v>5.1700000000000003E-2</v>
      </c>
      <c r="AD29" s="2">
        <v>0.1724</v>
      </c>
      <c r="AE29" s="2">
        <v>0.1207</v>
      </c>
      <c r="AF29" s="2">
        <v>6.9000000000000006E-2</v>
      </c>
      <c r="AG29" s="2">
        <v>0.31030000000000002</v>
      </c>
      <c r="AH29" s="2">
        <v>1.72E-2</v>
      </c>
      <c r="AI29" s="2">
        <v>0.1207</v>
      </c>
      <c r="AJ29" s="2">
        <v>0</v>
      </c>
      <c r="AK29" s="2">
        <v>3.4500000000000003E-2</v>
      </c>
      <c r="AL29" s="2">
        <v>1.72E-2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9">
        <v>11</v>
      </c>
      <c r="BA29" s="2">
        <v>0.8276</v>
      </c>
      <c r="BB29" s="2">
        <v>0.84630000000000005</v>
      </c>
      <c r="BC29" s="2">
        <v>0.32405899999999999</v>
      </c>
      <c r="BD29" s="2">
        <v>5.0000000000000001E-3</v>
      </c>
      <c r="BE29" s="2">
        <v>0.16830000000000001</v>
      </c>
      <c r="BF29" s="2">
        <v>0.129</v>
      </c>
      <c r="BG29" s="2">
        <v>0.38640000000000002</v>
      </c>
      <c r="BH29" s="2">
        <v>0.27339999999999998</v>
      </c>
    </row>
    <row r="30" spans="1:60" x14ac:dyDescent="0.35">
      <c r="A30" t="s">
        <v>80</v>
      </c>
      <c r="B30">
        <v>97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3.09E-2</v>
      </c>
      <c r="AA30" s="2">
        <v>0</v>
      </c>
      <c r="AB30" s="2">
        <v>8.7599999999999997E-2</v>
      </c>
      <c r="AC30" s="2">
        <v>3.09E-2</v>
      </c>
      <c r="AD30" s="2">
        <v>0.25259999999999999</v>
      </c>
      <c r="AE30" s="2">
        <v>1.55E-2</v>
      </c>
      <c r="AF30" s="2">
        <v>0.32990000000000003</v>
      </c>
      <c r="AG30" s="2">
        <v>6.7000000000000004E-2</v>
      </c>
      <c r="AH30" s="2">
        <v>0.1134</v>
      </c>
      <c r="AI30" s="2">
        <v>4.6399999999999997E-2</v>
      </c>
      <c r="AJ30" s="2">
        <v>1.55E-2</v>
      </c>
      <c r="AK30" s="2">
        <v>5.1999999999999998E-3</v>
      </c>
      <c r="AL30" s="2">
        <v>5.1999999999999998E-3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9">
        <v>12</v>
      </c>
      <c r="BA30" s="2">
        <v>0.76290000000000002</v>
      </c>
      <c r="BB30" s="2">
        <v>0.80189999999999995</v>
      </c>
      <c r="BC30" s="2">
        <v>0.13658500000000001</v>
      </c>
      <c r="BD30" s="2">
        <v>4.3700000000000003E-2</v>
      </c>
      <c r="BE30" s="2">
        <v>0.20230000000000001</v>
      </c>
      <c r="BF30" s="2">
        <v>0.14249999999999999</v>
      </c>
      <c r="BG30" s="2">
        <v>0.52590000000000003</v>
      </c>
      <c r="BH30" s="2">
        <v>0.2944</v>
      </c>
    </row>
    <row r="31" spans="1:60" x14ac:dyDescent="0.35">
      <c r="A31" t="s">
        <v>81</v>
      </c>
      <c r="B31">
        <v>914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1.6000000000000001E-3</v>
      </c>
      <c r="AA31" s="2">
        <v>5.0000000000000001E-4</v>
      </c>
      <c r="AB31" s="2">
        <v>6.6E-3</v>
      </c>
      <c r="AC31" s="2">
        <v>1.1000000000000001E-3</v>
      </c>
      <c r="AD31" s="2">
        <v>7.7000000000000002E-3</v>
      </c>
      <c r="AE31" s="2">
        <v>2.7000000000000001E-3</v>
      </c>
      <c r="AF31" s="2">
        <v>4.1000000000000002E-2</v>
      </c>
      <c r="AG31" s="2">
        <v>1.8100000000000002E-2</v>
      </c>
      <c r="AH31" s="2">
        <v>9.9000000000000005E-2</v>
      </c>
      <c r="AI31" s="2">
        <v>0.1411</v>
      </c>
      <c r="AJ31" s="2">
        <v>0.15260000000000001</v>
      </c>
      <c r="AK31" s="2">
        <v>8.2100000000000006E-2</v>
      </c>
      <c r="AL31" s="2">
        <v>0.1231</v>
      </c>
      <c r="AM31" s="2">
        <v>4.3200000000000002E-2</v>
      </c>
      <c r="AN31" s="2">
        <v>9.9000000000000005E-2</v>
      </c>
      <c r="AO31" s="2">
        <v>3.7699999999999997E-2</v>
      </c>
      <c r="AP31" s="2">
        <v>3.8300000000000001E-2</v>
      </c>
      <c r="AQ31" s="2">
        <v>3.4500000000000003E-2</v>
      </c>
      <c r="AR31" s="2">
        <v>1.5900000000000001E-2</v>
      </c>
      <c r="AS31" s="2">
        <v>2.46E-2</v>
      </c>
      <c r="AT31" s="2">
        <v>4.8999999999999998E-3</v>
      </c>
      <c r="AU31" s="2">
        <v>1.15E-2</v>
      </c>
      <c r="AV31" s="2">
        <v>7.1000000000000004E-3</v>
      </c>
      <c r="AW31" s="2">
        <v>1.1000000000000001E-3</v>
      </c>
      <c r="AX31" s="2">
        <v>0</v>
      </c>
      <c r="AY31" s="2">
        <v>4.8999999999999998E-3</v>
      </c>
      <c r="AZ31" s="9">
        <v>25</v>
      </c>
      <c r="BA31" s="2">
        <v>0.90149999999999997</v>
      </c>
      <c r="BB31" s="2">
        <v>0.90659999999999996</v>
      </c>
      <c r="BC31" s="2">
        <v>0.95436299999999996</v>
      </c>
      <c r="BD31" s="2">
        <v>5.1000000000000004E-3</v>
      </c>
      <c r="BE31" s="2">
        <v>9.3899999999999997E-2</v>
      </c>
      <c r="BF31" s="2">
        <v>0.10290000000000001</v>
      </c>
      <c r="BG31" s="2">
        <v>0.39040000000000002</v>
      </c>
      <c r="BH31" s="2">
        <v>8.0999999999999996E-3</v>
      </c>
    </row>
    <row r="32" spans="1:60" x14ac:dyDescent="0.35">
      <c r="A32" t="s">
        <v>82</v>
      </c>
      <c r="B32">
        <v>35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1.43E-2</v>
      </c>
      <c r="W32" s="2">
        <v>1.43E-2</v>
      </c>
      <c r="X32" s="2">
        <v>2.86E-2</v>
      </c>
      <c r="Y32" s="2">
        <v>1.43E-2</v>
      </c>
      <c r="Z32" s="2">
        <v>1.43E-2</v>
      </c>
      <c r="AA32" s="2">
        <v>7.1400000000000005E-2</v>
      </c>
      <c r="AB32" s="2">
        <v>1.43E-2</v>
      </c>
      <c r="AC32" s="2">
        <v>0.21429999999999999</v>
      </c>
      <c r="AD32" s="2">
        <v>0</v>
      </c>
      <c r="AE32" s="2">
        <v>0.34289999999999998</v>
      </c>
      <c r="AF32" s="2">
        <v>1.43E-2</v>
      </c>
      <c r="AG32" s="2">
        <v>0.1857</v>
      </c>
      <c r="AH32" s="2">
        <v>0</v>
      </c>
      <c r="AI32" s="2">
        <v>4.2900000000000001E-2</v>
      </c>
      <c r="AJ32" s="2">
        <v>0</v>
      </c>
      <c r="AK32" s="2">
        <v>2.86E-2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9">
        <v>13</v>
      </c>
      <c r="BA32" s="2">
        <v>0.77139999999999997</v>
      </c>
      <c r="BB32" s="2">
        <v>0.80369999999999997</v>
      </c>
      <c r="BC32" s="2">
        <v>5.0000000000000004E-6</v>
      </c>
      <c r="BD32" s="2">
        <v>2.63E-2</v>
      </c>
      <c r="BE32" s="2">
        <v>0.20780000000000001</v>
      </c>
      <c r="BF32" s="2">
        <v>0.1139</v>
      </c>
      <c r="BG32" s="2">
        <v>0.33800000000000002</v>
      </c>
      <c r="BH32" s="2">
        <v>0.73709999999999998</v>
      </c>
    </row>
    <row r="33" spans="1:60" x14ac:dyDescent="0.35">
      <c r="A33" t="s">
        <v>26</v>
      </c>
      <c r="B33">
        <v>169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1.18E-2</v>
      </c>
      <c r="X33" s="2">
        <v>0</v>
      </c>
      <c r="Y33" s="2">
        <v>4.4400000000000002E-2</v>
      </c>
      <c r="Z33" s="2">
        <v>2.9600000000000001E-2</v>
      </c>
      <c r="AA33" s="2">
        <v>3.5499999999999997E-2</v>
      </c>
      <c r="AB33" s="2">
        <v>1.78E-2</v>
      </c>
      <c r="AC33" s="2">
        <v>0.2278</v>
      </c>
      <c r="AD33" s="2">
        <v>1.18E-2</v>
      </c>
      <c r="AE33" s="2">
        <v>0.37569999999999998</v>
      </c>
      <c r="AF33" s="2">
        <v>1.18E-2</v>
      </c>
      <c r="AG33" s="2">
        <v>0.18340000000000001</v>
      </c>
      <c r="AH33" s="2">
        <v>1.4800000000000001E-2</v>
      </c>
      <c r="AI33" s="2">
        <v>3.2500000000000001E-2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3.0000000000000001E-3</v>
      </c>
      <c r="AX33" s="2">
        <v>0</v>
      </c>
      <c r="AY33" s="2">
        <v>0</v>
      </c>
      <c r="AZ33" s="9">
        <v>13</v>
      </c>
      <c r="BA33" s="2">
        <v>0.78700000000000003</v>
      </c>
      <c r="BB33" s="2">
        <v>0.76939999999999997</v>
      </c>
      <c r="BC33" s="2">
        <v>0.94654899999999997</v>
      </c>
      <c r="BD33" s="2">
        <v>-2.5899999999999999E-2</v>
      </c>
      <c r="BE33" s="2">
        <v>0.2329</v>
      </c>
      <c r="BF33" s="2">
        <v>0.14360000000000001</v>
      </c>
      <c r="BG33" s="2">
        <v>0.5444</v>
      </c>
      <c r="BH33" s="2">
        <v>0.42799999999999999</v>
      </c>
    </row>
    <row r="34" spans="1:60" x14ac:dyDescent="0.35">
      <c r="A34" t="s">
        <v>90</v>
      </c>
      <c r="B34">
        <v>32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1.5599999999999999E-2</v>
      </c>
      <c r="Q34" s="2">
        <v>0</v>
      </c>
      <c r="R34" s="2">
        <v>0</v>
      </c>
      <c r="S34" s="2">
        <v>0</v>
      </c>
      <c r="T34" s="2">
        <v>9.3799999999999994E-2</v>
      </c>
      <c r="U34" s="2">
        <v>3.1199999999999999E-2</v>
      </c>
      <c r="V34" s="2">
        <v>4.6899999999999997E-2</v>
      </c>
      <c r="W34" s="2">
        <v>0.3906</v>
      </c>
      <c r="X34" s="2">
        <v>3.1199999999999999E-2</v>
      </c>
      <c r="Y34" s="2">
        <v>7.8100000000000003E-2</v>
      </c>
      <c r="Z34" s="2">
        <v>0.25</v>
      </c>
      <c r="AA34" s="2">
        <v>0</v>
      </c>
      <c r="AB34" s="2">
        <v>4.6899999999999997E-2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1.5599999999999999E-2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9">
        <v>10</v>
      </c>
      <c r="BA34" s="2">
        <v>0.78120000000000001</v>
      </c>
      <c r="BB34" s="2">
        <v>0.77529999999999999</v>
      </c>
      <c r="BC34" s="2">
        <v>0.85272700000000001</v>
      </c>
      <c r="BD34" s="2">
        <v>-2.3699999999999999E-2</v>
      </c>
      <c r="BE34" s="2">
        <v>0.23680000000000001</v>
      </c>
      <c r="BF34" s="2">
        <v>0.14399999999999999</v>
      </c>
      <c r="BG34" s="2">
        <v>0.44779999999999998</v>
      </c>
      <c r="BH34" s="2">
        <v>0.57340000000000002</v>
      </c>
    </row>
    <row r="35" spans="1:60" x14ac:dyDescent="0.35">
      <c r="A35" t="s">
        <v>83</v>
      </c>
      <c r="B35">
        <v>112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8.8999999999999999E-3</v>
      </c>
      <c r="W35" s="2">
        <v>0</v>
      </c>
      <c r="X35" s="2">
        <v>2.23E-2</v>
      </c>
      <c r="Y35" s="2">
        <v>0</v>
      </c>
      <c r="Z35" s="2">
        <v>4.4600000000000001E-2</v>
      </c>
      <c r="AA35" s="2">
        <v>0</v>
      </c>
      <c r="AB35" s="2">
        <v>5.8000000000000003E-2</v>
      </c>
      <c r="AC35" s="2">
        <v>0</v>
      </c>
      <c r="AD35" s="2">
        <v>0.21429999999999999</v>
      </c>
      <c r="AE35" s="2">
        <v>0</v>
      </c>
      <c r="AF35" s="2">
        <v>0.1875</v>
      </c>
      <c r="AG35" s="2">
        <v>0</v>
      </c>
      <c r="AH35" s="2">
        <v>0.25890000000000002</v>
      </c>
      <c r="AI35" s="2">
        <v>0</v>
      </c>
      <c r="AJ35" s="2">
        <v>0.14729999999999999</v>
      </c>
      <c r="AK35" s="2">
        <v>8.8999999999999999E-3</v>
      </c>
      <c r="AL35" s="2">
        <v>4.9099999999999998E-2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9">
        <v>10</v>
      </c>
      <c r="BA35" s="2">
        <v>0.83930000000000005</v>
      </c>
      <c r="BB35" s="2">
        <v>0.82540000000000002</v>
      </c>
      <c r="BC35" s="2">
        <v>0</v>
      </c>
      <c r="BD35" s="2">
        <v>-2.1299999999999999E-2</v>
      </c>
      <c r="BE35" s="2">
        <v>0.17829999999999999</v>
      </c>
      <c r="BF35" s="2">
        <v>0.1678</v>
      </c>
      <c r="BG35" s="2">
        <v>0.62619999999999998</v>
      </c>
      <c r="BH35" s="2">
        <v>4.4999999999999998E-2</v>
      </c>
    </row>
    <row r="36" spans="1:60" x14ac:dyDescent="0.35">
      <c r="A36" t="s">
        <v>84</v>
      </c>
      <c r="B36">
        <v>102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9.7999999999999997E-3</v>
      </c>
      <c r="Q36" s="2">
        <v>0</v>
      </c>
      <c r="R36" s="2">
        <v>0.22550000000000001</v>
      </c>
      <c r="S36" s="2">
        <v>0.1176</v>
      </c>
      <c r="T36" s="2">
        <v>0.2402</v>
      </c>
      <c r="U36" s="2">
        <v>1.9599999999999999E-2</v>
      </c>
      <c r="V36" s="2">
        <v>0.21079999999999999</v>
      </c>
      <c r="W36" s="2">
        <v>4.8999999999999998E-3</v>
      </c>
      <c r="X36" s="2">
        <v>0.14710000000000001</v>
      </c>
      <c r="Y36" s="2">
        <v>0</v>
      </c>
      <c r="Z36" s="2">
        <v>2.4500000000000001E-2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9">
        <v>9</v>
      </c>
      <c r="BA36" s="2">
        <v>0.77449999999999997</v>
      </c>
      <c r="BB36" s="2">
        <v>0.81440000000000001</v>
      </c>
      <c r="BC36" s="2">
        <v>2.4880000000000002E-3</v>
      </c>
      <c r="BD36" s="2">
        <v>4.4400000000000002E-2</v>
      </c>
      <c r="BE36" s="2">
        <v>0.1895</v>
      </c>
      <c r="BF36" s="2">
        <v>0.18229999999999999</v>
      </c>
      <c r="BG36" s="2">
        <v>0.66559999999999997</v>
      </c>
      <c r="BH36" s="2">
        <v>3.9600000000000003E-2</v>
      </c>
    </row>
    <row r="37" spans="1:60" x14ac:dyDescent="0.35">
      <c r="A37" t="s">
        <v>86</v>
      </c>
      <c r="B37">
        <v>29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1.72E-2</v>
      </c>
      <c r="S37" s="2">
        <v>0</v>
      </c>
      <c r="T37" s="2">
        <v>1.72E-2</v>
      </c>
      <c r="U37" s="2">
        <v>0</v>
      </c>
      <c r="V37" s="2">
        <v>0.13789999999999999</v>
      </c>
      <c r="W37" s="2">
        <v>0</v>
      </c>
      <c r="X37" s="2">
        <v>0.6552</v>
      </c>
      <c r="Y37" s="2">
        <v>0</v>
      </c>
      <c r="Z37" s="2">
        <v>0.1724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9">
        <v>5</v>
      </c>
      <c r="BA37" s="2">
        <v>0.55169999999999997</v>
      </c>
      <c r="BB37" s="2">
        <v>0.53059999999999996</v>
      </c>
      <c r="BC37" s="2">
        <v>0.73378299999999996</v>
      </c>
      <c r="BD37" s="2">
        <v>-5.8200000000000002E-2</v>
      </c>
      <c r="BE37" s="2">
        <v>0.47860000000000003</v>
      </c>
      <c r="BF37" s="2">
        <v>0.25269999999999998</v>
      </c>
      <c r="BG37" s="2">
        <v>0.77759999999999996</v>
      </c>
      <c r="BH37" s="2">
        <v>0.65680000000000005</v>
      </c>
    </row>
    <row r="38" spans="1:60" x14ac:dyDescent="0.35">
      <c r="A38" t="s">
        <v>85</v>
      </c>
      <c r="B38">
        <v>18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2.7799999999999998E-2</v>
      </c>
      <c r="AJ38" s="2">
        <v>8.3299999999999999E-2</v>
      </c>
      <c r="AK38" s="2">
        <v>8.3299999999999999E-2</v>
      </c>
      <c r="AL38" s="2">
        <v>0.58330000000000004</v>
      </c>
      <c r="AM38" s="2">
        <v>5.5599999999999997E-2</v>
      </c>
      <c r="AN38" s="2">
        <v>5.5599999999999997E-2</v>
      </c>
      <c r="AO38" s="2">
        <v>8.3299999999999999E-2</v>
      </c>
      <c r="AP38" s="2">
        <v>2.7799999999999998E-2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9">
        <v>8</v>
      </c>
      <c r="BA38" s="2">
        <v>0.72219999999999995</v>
      </c>
      <c r="BB38" s="2">
        <v>0.6492</v>
      </c>
      <c r="BC38" s="2">
        <v>0.99807100000000004</v>
      </c>
      <c r="BD38" s="2">
        <v>-0.14430000000000001</v>
      </c>
      <c r="BE38" s="2">
        <v>0.36880000000000002</v>
      </c>
      <c r="BF38" s="2">
        <v>0.16200000000000001</v>
      </c>
      <c r="BG38" s="2">
        <v>0.46300000000000002</v>
      </c>
      <c r="BH38" s="2">
        <v>0.90239999999999998</v>
      </c>
    </row>
    <row r="39" spans="1:60" s="1" customFormat="1" x14ac:dyDescent="0.35">
      <c r="A39" s="1" t="s">
        <v>48</v>
      </c>
      <c r="B39" s="1">
        <v>4579</v>
      </c>
      <c r="C39" s="6">
        <v>8.0000000000000004E-4</v>
      </c>
      <c r="D39" s="6">
        <v>2.2000000000000001E-3</v>
      </c>
      <c r="E39" s="6">
        <v>3.0999999999999999E-3</v>
      </c>
      <c r="F39" s="6">
        <v>4.0000000000000002E-4</v>
      </c>
      <c r="G39" s="6">
        <v>2.9999999999999997E-4</v>
      </c>
      <c r="H39" s="6">
        <v>6.9999999999999999E-4</v>
      </c>
      <c r="I39" s="6">
        <v>2.0000000000000001E-4</v>
      </c>
      <c r="J39" s="6">
        <v>2.0000000000000001E-4</v>
      </c>
      <c r="K39" s="6">
        <v>2.9999999999999997E-4</v>
      </c>
      <c r="L39" s="6">
        <v>6.8999999999999999E-3</v>
      </c>
      <c r="M39" s="6">
        <v>8.0000000000000004E-4</v>
      </c>
      <c r="N39" s="6">
        <v>1.5E-3</v>
      </c>
      <c r="O39" s="6">
        <v>4.0000000000000002E-4</v>
      </c>
      <c r="P39" s="6">
        <v>3.3999999999999998E-3</v>
      </c>
      <c r="Q39" s="6">
        <v>2.0999999999999999E-3</v>
      </c>
      <c r="R39" s="6">
        <v>6.4000000000000003E-3</v>
      </c>
      <c r="S39" s="6">
        <v>1.38E-2</v>
      </c>
      <c r="T39" s="6">
        <v>9.7000000000000003E-3</v>
      </c>
      <c r="U39" s="6">
        <v>1.6299999999999999E-2</v>
      </c>
      <c r="V39" s="6">
        <v>1.29E-2</v>
      </c>
      <c r="W39" s="6">
        <v>1.8100000000000002E-2</v>
      </c>
      <c r="X39" s="6">
        <v>1.5900000000000001E-2</v>
      </c>
      <c r="Y39" s="6">
        <v>5.33E-2</v>
      </c>
      <c r="Z39" s="6">
        <v>8.43E-2</v>
      </c>
      <c r="AA39" s="6">
        <v>6.8599999999999994E-2</v>
      </c>
      <c r="AB39" s="6">
        <v>3.1699999999999999E-2</v>
      </c>
      <c r="AC39" s="6">
        <v>6.4600000000000005E-2</v>
      </c>
      <c r="AD39" s="6">
        <v>9.7100000000000006E-2</v>
      </c>
      <c r="AE39" s="6">
        <v>5.6099999999999997E-2</v>
      </c>
      <c r="AF39" s="6">
        <v>5.11E-2</v>
      </c>
      <c r="AG39" s="6">
        <v>3.8199999999999998E-2</v>
      </c>
      <c r="AH39" s="6">
        <v>3.2800000000000003E-2</v>
      </c>
      <c r="AI39" s="6">
        <v>3.5799999999999998E-2</v>
      </c>
      <c r="AJ39" s="6">
        <v>4.0099999999999997E-2</v>
      </c>
      <c r="AK39" s="6">
        <v>1.95E-2</v>
      </c>
      <c r="AL39" s="6">
        <v>4.2500000000000003E-2</v>
      </c>
      <c r="AM39" s="6">
        <v>9.1999999999999998E-3</v>
      </c>
      <c r="AN39" s="6">
        <v>2.93E-2</v>
      </c>
      <c r="AO39" s="6">
        <v>8.0999999999999996E-3</v>
      </c>
      <c r="AP39" s="6">
        <v>4.6800000000000001E-2</v>
      </c>
      <c r="AQ39" s="6">
        <v>6.8999999999999999E-3</v>
      </c>
      <c r="AR39" s="6">
        <v>5.1900000000000002E-2</v>
      </c>
      <c r="AS39" s="6">
        <v>5.0000000000000001E-3</v>
      </c>
      <c r="AT39" s="6">
        <v>5.5999999999999999E-3</v>
      </c>
      <c r="AU39" s="6">
        <v>2.3E-3</v>
      </c>
      <c r="AV39" s="6">
        <v>1.5E-3</v>
      </c>
      <c r="AW39" s="6">
        <v>2.9999999999999997E-4</v>
      </c>
      <c r="AX39" s="6">
        <v>1E-4</v>
      </c>
      <c r="AY39" s="6">
        <v>1E-3</v>
      </c>
      <c r="AZ39" s="1">
        <v>49</v>
      </c>
      <c r="BA39" s="6">
        <f>AVERAGE(BA2:BA38)</f>
        <v>0.67791081081081073</v>
      </c>
      <c r="BB39" s="6">
        <f>AVERAGE(BB2:BB38)</f>
        <v>0.67983513513513516</v>
      </c>
      <c r="BD39" s="6">
        <v>0.217</v>
      </c>
      <c r="BE39" s="6">
        <v>0.05</v>
      </c>
      <c r="BF39" s="6">
        <v>7.1199999999999999E-2</v>
      </c>
      <c r="BG39" s="6">
        <v>0.2429</v>
      </c>
      <c r="BH39" s="6">
        <v>0</v>
      </c>
    </row>
    <row r="40" spans="1:60" s="1" customFormat="1" x14ac:dyDescent="0.35">
      <c r="BD40" s="6"/>
      <c r="BE40" s="6"/>
      <c r="BF40" s="6"/>
      <c r="BG40" s="6"/>
      <c r="BH4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F5087-76CD-4797-8560-C5DC72031187}">
  <dimension ref="A1:H11"/>
  <sheetViews>
    <sheetView workbookViewId="0">
      <selection activeCell="B8" sqref="B8:D11"/>
    </sheetView>
  </sheetViews>
  <sheetFormatPr defaultRowHeight="14.5" x14ac:dyDescent="0.35"/>
  <cols>
    <col min="1" max="1" width="25.81640625" customWidth="1"/>
  </cols>
  <sheetData>
    <row r="1" spans="1:8" x14ac:dyDescent="0.35">
      <c r="B1" t="s">
        <v>5</v>
      </c>
      <c r="C1" t="s">
        <v>3</v>
      </c>
      <c r="D1" t="s">
        <v>4</v>
      </c>
    </row>
    <row r="2" spans="1:8" x14ac:dyDescent="0.35">
      <c r="A2" s="1" t="s">
        <v>0</v>
      </c>
    </row>
    <row r="3" spans="1:8" x14ac:dyDescent="0.35">
      <c r="A3" t="s">
        <v>1</v>
      </c>
      <c r="B3" s="2">
        <v>8.5548549639196905E-2</v>
      </c>
      <c r="C3" s="2">
        <v>9.8500000000000004E-2</v>
      </c>
      <c r="D3" s="2">
        <v>1.6377887642303</v>
      </c>
    </row>
    <row r="4" spans="1:8" x14ac:dyDescent="0.35">
      <c r="A4" t="s">
        <v>2</v>
      </c>
      <c r="B4" s="2">
        <v>0.12403087030252501</v>
      </c>
      <c r="C4" s="2">
        <v>1.7999999999999999E-2</v>
      </c>
      <c r="D4" s="2">
        <v>2.4262761481291002</v>
      </c>
    </row>
    <row r="5" spans="1:8" x14ac:dyDescent="0.35">
      <c r="A5" t="s">
        <v>49</v>
      </c>
      <c r="B5" s="2">
        <v>0.116075825498811</v>
      </c>
      <c r="C5" s="2">
        <v>1.3299999999999999E-2</v>
      </c>
      <c r="D5" s="2">
        <v>2.4789138328649298</v>
      </c>
    </row>
    <row r="6" spans="1:8" x14ac:dyDescent="0.35">
      <c r="A6" t="s">
        <v>179</v>
      </c>
      <c r="B6" s="2">
        <v>-0.138795447704748</v>
      </c>
      <c r="C6" s="2">
        <v>5.0999999999999997E-2</v>
      </c>
      <c r="D6" s="2">
        <v>-1.90145403156404</v>
      </c>
    </row>
    <row r="7" spans="1:8" x14ac:dyDescent="0.35">
      <c r="A7" s="1" t="s">
        <v>6</v>
      </c>
      <c r="B7" s="2"/>
      <c r="C7" s="2"/>
      <c r="D7" s="2"/>
    </row>
    <row r="8" spans="1:8" x14ac:dyDescent="0.35">
      <c r="A8" t="s">
        <v>1</v>
      </c>
      <c r="B8" s="2">
        <v>3.5765377546882499E-2</v>
      </c>
      <c r="C8" s="2">
        <v>0.49919999999999998</v>
      </c>
      <c r="D8" s="2">
        <v>0.65738434411135804</v>
      </c>
      <c r="F8" s="2"/>
      <c r="G8" s="2"/>
      <c r="H8" s="2"/>
    </row>
    <row r="9" spans="1:8" x14ac:dyDescent="0.35">
      <c r="A9" t="s">
        <v>2</v>
      </c>
      <c r="B9" s="2">
        <v>3.3341455506216401E-2</v>
      </c>
      <c r="C9" s="2">
        <v>0.51990000000000003</v>
      </c>
      <c r="D9" s="2">
        <v>0.63094407659782803</v>
      </c>
      <c r="F9" s="2"/>
      <c r="G9" s="2"/>
      <c r="H9" s="2"/>
    </row>
    <row r="10" spans="1:8" x14ac:dyDescent="0.35">
      <c r="A10" t="s">
        <v>49</v>
      </c>
      <c r="B10" s="2">
        <v>5.8361919011344597E-2</v>
      </c>
      <c r="C10" s="2">
        <v>0.23930000000000001</v>
      </c>
      <c r="D10" s="2">
        <v>1.1853932547110999</v>
      </c>
      <c r="F10" s="2"/>
      <c r="G10" s="2"/>
      <c r="H10" s="2"/>
    </row>
    <row r="11" spans="1:8" x14ac:dyDescent="0.35">
      <c r="A11" t="s">
        <v>179</v>
      </c>
      <c r="B11" s="2">
        <v>-0.190479209089644</v>
      </c>
      <c r="C11" s="2">
        <v>0.01</v>
      </c>
      <c r="D11" s="2">
        <v>-2.5729367488825301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73729-15EB-4172-895B-92CFD5E34AD0}">
  <dimension ref="A1:H20"/>
  <sheetViews>
    <sheetView workbookViewId="0">
      <selection activeCell="F19" sqref="F19:F20"/>
    </sheetView>
  </sheetViews>
  <sheetFormatPr defaultRowHeight="14.5" x14ac:dyDescent="0.35"/>
  <cols>
    <col min="1" max="1" width="14.1796875" customWidth="1"/>
    <col min="2" max="3" width="11.1796875" customWidth="1"/>
    <col min="4" max="4" width="11.6328125" customWidth="1"/>
    <col min="5" max="5" width="13.90625" customWidth="1"/>
    <col min="6" max="8" width="11.1796875" customWidth="1"/>
    <col min="9" max="9" width="11.6328125" customWidth="1"/>
  </cols>
  <sheetData>
    <row r="1" spans="1:8" x14ac:dyDescent="0.35">
      <c r="B1" t="s">
        <v>28</v>
      </c>
      <c r="C1" t="s">
        <v>3</v>
      </c>
      <c r="F1" t="s">
        <v>28</v>
      </c>
      <c r="G1" t="s">
        <v>3</v>
      </c>
    </row>
    <row r="2" spans="1:8" x14ac:dyDescent="0.35">
      <c r="A2" s="1" t="s">
        <v>0</v>
      </c>
      <c r="B2" s="4"/>
      <c r="C2" s="4"/>
      <c r="E2" s="1" t="s">
        <v>6</v>
      </c>
    </row>
    <row r="3" spans="1:8" x14ac:dyDescent="0.35">
      <c r="A3" t="s">
        <v>30</v>
      </c>
      <c r="B3" s="4">
        <v>1.609E-2</v>
      </c>
      <c r="C3" s="2">
        <v>0.27489999999999998</v>
      </c>
      <c r="E3" t="s">
        <v>30</v>
      </c>
      <c r="F3" s="4">
        <v>1.559E-2</v>
      </c>
      <c r="G3" s="2">
        <v>0.29949999999999999</v>
      </c>
    </row>
    <row r="4" spans="1:8" x14ac:dyDescent="0.35">
      <c r="A4" t="s">
        <v>31</v>
      </c>
      <c r="B4" s="4">
        <v>2.6700000000000002E-2</v>
      </c>
      <c r="C4" s="2">
        <v>0.22040000000000001</v>
      </c>
      <c r="E4" t="s">
        <v>31</v>
      </c>
      <c r="F4" s="4">
        <v>9.9749999999999995E-3</v>
      </c>
      <c r="G4" s="2">
        <v>0.47239999999999999</v>
      </c>
    </row>
    <row r="5" spans="1:8" x14ac:dyDescent="0.35">
      <c r="A5" t="s">
        <v>32</v>
      </c>
      <c r="B5" s="4">
        <v>3.771E-2</v>
      </c>
      <c r="C5" s="2">
        <v>9.2789999999999997E-2</v>
      </c>
      <c r="D5" t="s">
        <v>45</v>
      </c>
      <c r="E5" t="s">
        <v>32</v>
      </c>
      <c r="F5" s="4">
        <v>1.312E-2</v>
      </c>
      <c r="G5" s="2">
        <v>0.34150000000000003</v>
      </c>
    </row>
    <row r="6" spans="1:8" x14ac:dyDescent="0.35">
      <c r="A6" t="s">
        <v>33</v>
      </c>
      <c r="B6" s="4">
        <v>1.6070000000000001E-2</v>
      </c>
      <c r="C6" s="2">
        <v>0.34300000000000003</v>
      </c>
      <c r="E6" t="s">
        <v>33</v>
      </c>
      <c r="F6" s="4">
        <v>2.3029999999999998E-2</v>
      </c>
      <c r="G6" s="2">
        <v>0.27329999999999999</v>
      </c>
    </row>
    <row r="7" spans="1:8" x14ac:dyDescent="0.35">
      <c r="A7" t="s">
        <v>34</v>
      </c>
      <c r="B7" s="4">
        <v>1.728E-2</v>
      </c>
      <c r="C7" s="2">
        <v>0.32540000000000002</v>
      </c>
      <c r="E7" t="s">
        <v>34</v>
      </c>
      <c r="F7" s="4">
        <v>5.2420000000000001E-2</v>
      </c>
      <c r="G7" s="2">
        <v>9.5869999999999997E-2</v>
      </c>
      <c r="H7" t="s">
        <v>45</v>
      </c>
    </row>
    <row r="8" spans="1:8" x14ac:dyDescent="0.35">
      <c r="A8" t="s">
        <v>35</v>
      </c>
      <c r="B8" s="4">
        <v>1.2359999999999999E-2</v>
      </c>
      <c r="C8" s="2">
        <v>0.40600000000000003</v>
      </c>
      <c r="E8" t="s">
        <v>35</v>
      </c>
      <c r="F8" s="4">
        <v>6.1890000000000001E-2</v>
      </c>
      <c r="G8" s="2">
        <v>6.9669999999999996E-2</v>
      </c>
      <c r="H8" t="s">
        <v>45</v>
      </c>
    </row>
    <row r="9" spans="1:8" x14ac:dyDescent="0.35">
      <c r="A9" t="s">
        <v>36</v>
      </c>
      <c r="B9" s="4">
        <v>3.9880000000000002E-3</v>
      </c>
      <c r="C9" s="2">
        <v>0.63770000000000004</v>
      </c>
      <c r="E9" t="s">
        <v>36</v>
      </c>
      <c r="F9" s="4">
        <v>1.103E-2</v>
      </c>
      <c r="G9" s="2">
        <v>0.44990000000000002</v>
      </c>
    </row>
    <row r="10" spans="1:8" x14ac:dyDescent="0.35">
      <c r="A10" t="s">
        <v>37</v>
      </c>
      <c r="B10" s="4">
        <v>1.004E-2</v>
      </c>
      <c r="C10" s="2">
        <v>0.45429999999999998</v>
      </c>
      <c r="E10" t="s">
        <v>37</v>
      </c>
      <c r="F10" s="4">
        <v>9.6369999999999997E-3</v>
      </c>
      <c r="G10" s="2">
        <v>0.48010000000000003</v>
      </c>
    </row>
    <row r="11" spans="1:8" x14ac:dyDescent="0.35">
      <c r="A11" t="s">
        <v>38</v>
      </c>
      <c r="B11" s="4">
        <v>1.329E-2</v>
      </c>
      <c r="C11" s="2">
        <v>0.38890000000000002</v>
      </c>
      <c r="E11" t="s">
        <v>38</v>
      </c>
      <c r="F11" s="4">
        <v>7.5459999999999998E-3</v>
      </c>
      <c r="G11" s="2">
        <v>0.5323</v>
      </c>
    </row>
    <row r="12" spans="1:8" x14ac:dyDescent="0.35">
      <c r="A12" t="s">
        <v>39</v>
      </c>
      <c r="B12" s="4">
        <v>5.4870000000000002E-2</v>
      </c>
      <c r="C12" s="2">
        <v>7.6759999999999995E-2</v>
      </c>
      <c r="D12" t="s">
        <v>45</v>
      </c>
      <c r="E12" t="s">
        <v>39</v>
      </c>
      <c r="F12" s="4">
        <v>2.7629999999999999E-4</v>
      </c>
      <c r="G12" s="2">
        <v>0.90500000000000003</v>
      </c>
    </row>
    <row r="13" spans="1:8" x14ac:dyDescent="0.35">
      <c r="A13" t="s">
        <v>40</v>
      </c>
      <c r="B13" s="4">
        <v>6.2780000000000002E-2</v>
      </c>
      <c r="C13" s="2">
        <v>5.7820000000000003E-2</v>
      </c>
      <c r="D13" t="s">
        <v>45</v>
      </c>
      <c r="E13" t="s">
        <v>40</v>
      </c>
      <c r="F13" s="4">
        <v>4.1749999999999999E-3</v>
      </c>
      <c r="G13" s="2">
        <v>0.64249999999999996</v>
      </c>
    </row>
    <row r="14" spans="1:8" x14ac:dyDescent="0.35">
      <c r="A14" t="s">
        <v>41</v>
      </c>
      <c r="B14" s="4">
        <v>2.666E-2</v>
      </c>
      <c r="C14" s="2">
        <v>0.22070000000000001</v>
      </c>
      <c r="E14" t="s">
        <v>41</v>
      </c>
      <c r="F14" s="4">
        <v>1.1350000000000001E-2</v>
      </c>
      <c r="G14" s="2">
        <v>0.44330000000000003</v>
      </c>
    </row>
    <row r="15" spans="1:8" x14ac:dyDescent="0.35">
      <c r="A15" t="s">
        <v>42</v>
      </c>
      <c r="B15" s="4">
        <v>4.829E-2</v>
      </c>
      <c r="C15" s="2">
        <v>9.7420000000000007E-2</v>
      </c>
      <c r="D15" t="s">
        <v>45</v>
      </c>
      <c r="E15" t="s">
        <v>42</v>
      </c>
      <c r="F15" s="4">
        <v>7.6940000000000005E-5</v>
      </c>
      <c r="G15" s="2">
        <v>0.94979999999999998</v>
      </c>
    </row>
    <row r="16" spans="1:8" x14ac:dyDescent="0.35">
      <c r="A16" t="s">
        <v>43</v>
      </c>
      <c r="B16" s="4">
        <v>5.7419999999999999E-2</v>
      </c>
      <c r="C16" s="2">
        <v>7.0029999999999995E-2</v>
      </c>
      <c r="D16" t="s">
        <v>45</v>
      </c>
      <c r="E16" t="s">
        <v>43</v>
      </c>
      <c r="F16" s="4">
        <v>5.2680000000000001E-3</v>
      </c>
      <c r="G16" s="2">
        <v>0.60199999999999998</v>
      </c>
    </row>
    <row r="17" spans="1:8" x14ac:dyDescent="0.35">
      <c r="A17" t="s">
        <v>44</v>
      </c>
      <c r="B17" s="4">
        <v>2.5020000000000001E-2</v>
      </c>
      <c r="C17" s="2">
        <v>0.23569999999999999</v>
      </c>
      <c r="E17" t="s">
        <v>44</v>
      </c>
      <c r="F17" s="4">
        <v>1.257E-2</v>
      </c>
      <c r="G17" s="2">
        <v>0.41959999999999997</v>
      </c>
    </row>
    <row r="18" spans="1:8" x14ac:dyDescent="0.35">
      <c r="F18" s="4"/>
      <c r="G18" s="2"/>
    </row>
    <row r="19" spans="1:8" x14ac:dyDescent="0.35">
      <c r="A19" t="s">
        <v>29</v>
      </c>
      <c r="B19" s="5">
        <v>0.922543</v>
      </c>
      <c r="C19" s="2">
        <v>5.5863099999999997E-10</v>
      </c>
      <c r="D19" t="s">
        <v>45</v>
      </c>
      <c r="E19" t="s">
        <v>29</v>
      </c>
      <c r="F19" s="4">
        <v>0.751552</v>
      </c>
      <c r="G19" s="2">
        <v>5.44747E-9</v>
      </c>
      <c r="H19" t="s">
        <v>45</v>
      </c>
    </row>
    <row r="20" spans="1:8" x14ac:dyDescent="0.35">
      <c r="A20" t="s">
        <v>46</v>
      </c>
      <c r="B20" s="4">
        <v>0.73435799999999996</v>
      </c>
      <c r="C20" s="2">
        <v>1E-3</v>
      </c>
      <c r="D20" t="s">
        <v>45</v>
      </c>
      <c r="E20" t="s">
        <v>46</v>
      </c>
      <c r="F20" s="4">
        <v>0.60705600000000004</v>
      </c>
      <c r="G20" s="2">
        <v>1E-3</v>
      </c>
      <c r="H20" t="s">
        <v>45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A8205-2286-4375-9138-BF961576DACA}">
  <dimension ref="A1:N42"/>
  <sheetViews>
    <sheetView workbookViewId="0">
      <selection activeCell="G3" sqref="G3"/>
    </sheetView>
  </sheetViews>
  <sheetFormatPr defaultRowHeight="14.5" x14ac:dyDescent="0.35"/>
  <cols>
    <col min="1" max="1" width="45" customWidth="1"/>
    <col min="2" max="2" width="23.7265625" customWidth="1"/>
    <col min="3" max="3" width="5.90625" customWidth="1"/>
    <col min="4" max="4" width="8.7265625" style="14"/>
    <col min="9" max="9" width="8.7265625" style="14"/>
    <col min="10" max="10" width="8.7265625" style="12"/>
  </cols>
  <sheetData>
    <row r="1" spans="1:14" x14ac:dyDescent="0.35">
      <c r="A1" t="s">
        <v>27</v>
      </c>
      <c r="B1" t="s">
        <v>87</v>
      </c>
      <c r="D1" s="14" t="s">
        <v>0</v>
      </c>
      <c r="I1" s="14" t="s">
        <v>6</v>
      </c>
    </row>
    <row r="2" spans="1:14" x14ac:dyDescent="0.35">
      <c r="C2" s="13" t="s">
        <v>7</v>
      </c>
      <c r="D2" s="14" t="s">
        <v>92</v>
      </c>
      <c r="E2" t="s">
        <v>88</v>
      </c>
      <c r="F2" t="s">
        <v>22</v>
      </c>
      <c r="G2" t="s">
        <v>23</v>
      </c>
      <c r="H2" t="s">
        <v>24</v>
      </c>
      <c r="I2" s="14" t="s">
        <v>92</v>
      </c>
      <c r="J2" s="12" t="s">
        <v>88</v>
      </c>
      <c r="K2" t="s">
        <v>22</v>
      </c>
      <c r="L2" t="s">
        <v>23</v>
      </c>
      <c r="M2" t="s">
        <v>24</v>
      </c>
      <c r="N2" t="s">
        <v>89</v>
      </c>
    </row>
    <row r="3" spans="1:14" x14ac:dyDescent="0.35">
      <c r="A3" t="s">
        <v>93</v>
      </c>
      <c r="B3" t="s">
        <v>147</v>
      </c>
      <c r="C3">
        <v>26</v>
      </c>
      <c r="D3" s="14">
        <v>2</v>
      </c>
      <c r="E3" t="s">
        <v>13</v>
      </c>
      <c r="F3" s="11">
        <v>0.15379999999999999</v>
      </c>
      <c r="G3" s="11">
        <v>0.20810000000000001</v>
      </c>
      <c r="H3" s="11">
        <v>0.148562</v>
      </c>
      <c r="I3" s="14">
        <v>7</v>
      </c>
      <c r="J3" s="12">
        <v>161</v>
      </c>
      <c r="K3" s="11">
        <v>0.77780000000000005</v>
      </c>
      <c r="L3" s="11">
        <v>0.75890000000000002</v>
      </c>
      <c r="M3" s="11">
        <v>0.54536799999999996</v>
      </c>
    </row>
    <row r="4" spans="1:14" x14ac:dyDescent="0.35">
      <c r="A4" t="s">
        <v>94</v>
      </c>
      <c r="B4" t="s">
        <v>133</v>
      </c>
      <c r="C4">
        <v>64</v>
      </c>
      <c r="D4" s="14">
        <v>3</v>
      </c>
      <c r="E4" t="s">
        <v>11</v>
      </c>
      <c r="F4" s="11">
        <v>9.3799999999999994E-2</v>
      </c>
      <c r="G4" s="11">
        <v>9.0700000000000003E-2</v>
      </c>
      <c r="H4" s="11">
        <v>0.98827299999999996</v>
      </c>
      <c r="I4" s="14" t="s">
        <v>91</v>
      </c>
      <c r="J4" s="12" t="s">
        <v>91</v>
      </c>
      <c r="K4" s="11" t="s">
        <v>91</v>
      </c>
      <c r="L4" s="11" t="s">
        <v>91</v>
      </c>
      <c r="M4" s="11" t="s">
        <v>91</v>
      </c>
    </row>
    <row r="5" spans="1:14" x14ac:dyDescent="0.35">
      <c r="A5" t="s">
        <v>95</v>
      </c>
      <c r="B5" t="s">
        <v>134</v>
      </c>
      <c r="C5">
        <v>936</v>
      </c>
      <c r="D5" s="14" t="s">
        <v>91</v>
      </c>
      <c r="E5" t="s">
        <v>91</v>
      </c>
      <c r="F5" s="11" t="s">
        <v>91</v>
      </c>
      <c r="G5" s="11" t="s">
        <v>91</v>
      </c>
      <c r="H5" s="11" t="s">
        <v>91</v>
      </c>
      <c r="I5" s="14">
        <v>11</v>
      </c>
      <c r="J5" s="12">
        <v>161</v>
      </c>
      <c r="K5" s="11">
        <v>0.69979999999999998</v>
      </c>
      <c r="L5" s="11">
        <v>0.69930000000000003</v>
      </c>
      <c r="M5" s="11">
        <v>0.33566400000000002</v>
      </c>
    </row>
    <row r="6" spans="1:14" x14ac:dyDescent="0.35">
      <c r="A6" t="s">
        <v>96</v>
      </c>
      <c r="B6" t="s">
        <v>135</v>
      </c>
      <c r="C6">
        <v>72</v>
      </c>
      <c r="D6" s="14">
        <v>4</v>
      </c>
      <c r="E6" t="s">
        <v>10</v>
      </c>
      <c r="F6" s="11">
        <v>0.72219999999999995</v>
      </c>
      <c r="G6" s="11">
        <v>0.71440000000000003</v>
      </c>
      <c r="H6" s="11">
        <v>0.96814299999999998</v>
      </c>
      <c r="I6" s="14">
        <v>13</v>
      </c>
      <c r="J6" s="12">
        <v>189</v>
      </c>
      <c r="K6" s="11">
        <v>0.72219999999999995</v>
      </c>
      <c r="L6" s="11">
        <v>0.7863</v>
      </c>
      <c r="M6" s="11">
        <v>4.4486999999999999E-2</v>
      </c>
    </row>
    <row r="7" spans="1:14" x14ac:dyDescent="0.35">
      <c r="A7" t="s">
        <v>97</v>
      </c>
      <c r="B7" t="s">
        <v>136</v>
      </c>
      <c r="C7">
        <v>950</v>
      </c>
      <c r="D7" s="14">
        <v>6</v>
      </c>
      <c r="E7" t="s">
        <v>16</v>
      </c>
      <c r="F7" s="11">
        <v>0.55889999999999995</v>
      </c>
      <c r="G7" s="11">
        <v>0.55020000000000002</v>
      </c>
      <c r="H7" s="11">
        <v>0.81180699999999995</v>
      </c>
      <c r="I7" s="14" t="s">
        <v>91</v>
      </c>
      <c r="J7" s="12" t="s">
        <v>91</v>
      </c>
      <c r="K7" s="11" t="s">
        <v>91</v>
      </c>
      <c r="L7" s="11" t="s">
        <v>91</v>
      </c>
      <c r="M7" s="11" t="s">
        <v>91</v>
      </c>
    </row>
    <row r="8" spans="1:14" x14ac:dyDescent="0.35">
      <c r="A8" t="s">
        <v>98</v>
      </c>
      <c r="B8" t="s">
        <v>137</v>
      </c>
      <c r="C8">
        <v>406</v>
      </c>
      <c r="D8" s="14">
        <v>4</v>
      </c>
      <c r="E8" t="s">
        <v>16</v>
      </c>
      <c r="F8" s="11">
        <v>0.3276</v>
      </c>
      <c r="G8" s="11">
        <v>0.3246</v>
      </c>
      <c r="H8" s="11">
        <v>0.30550100000000002</v>
      </c>
      <c r="I8" s="14">
        <v>6</v>
      </c>
      <c r="J8" s="12">
        <v>182</v>
      </c>
      <c r="K8" s="11">
        <v>0.59509999999999996</v>
      </c>
      <c r="L8" s="11">
        <v>0.58120000000000005</v>
      </c>
      <c r="M8" s="11">
        <v>0.55844899999999997</v>
      </c>
    </row>
    <row r="9" spans="1:14" x14ac:dyDescent="0.35">
      <c r="A9" t="s">
        <v>99</v>
      </c>
      <c r="B9" t="s">
        <v>147</v>
      </c>
      <c r="C9">
        <v>55</v>
      </c>
      <c r="D9" s="14">
        <v>4</v>
      </c>
      <c r="E9" t="s">
        <v>15</v>
      </c>
      <c r="F9" s="11">
        <v>0.29089999999999999</v>
      </c>
      <c r="G9" s="11">
        <v>0.4259</v>
      </c>
      <c r="H9" s="11">
        <v>6.7200000000000003E-3</v>
      </c>
      <c r="I9" s="14" t="s">
        <v>91</v>
      </c>
      <c r="J9" s="12" t="s">
        <v>91</v>
      </c>
      <c r="K9" s="11" t="s">
        <v>91</v>
      </c>
      <c r="L9" s="11" t="s">
        <v>91</v>
      </c>
      <c r="M9" s="11" t="s">
        <v>91</v>
      </c>
    </row>
    <row r="10" spans="1:14" x14ac:dyDescent="0.35">
      <c r="A10" t="s">
        <v>100</v>
      </c>
      <c r="B10" t="s">
        <v>138</v>
      </c>
      <c r="C10">
        <v>150</v>
      </c>
      <c r="D10" s="14">
        <v>5</v>
      </c>
      <c r="E10" t="s">
        <v>16</v>
      </c>
      <c r="F10" s="11">
        <v>0.52669999999999995</v>
      </c>
      <c r="G10" s="11">
        <v>0.56389999999999996</v>
      </c>
      <c r="H10" s="11">
        <v>5.8269999999999997E-3</v>
      </c>
      <c r="I10" s="14">
        <v>7</v>
      </c>
      <c r="J10" s="12">
        <v>163</v>
      </c>
      <c r="K10" s="11">
        <v>0.43959999999999999</v>
      </c>
      <c r="L10" s="11">
        <v>0.47420000000000001</v>
      </c>
      <c r="M10" s="11">
        <v>0.63653199999999999</v>
      </c>
    </row>
    <row r="11" spans="1:14" x14ac:dyDescent="0.35">
      <c r="A11" t="s">
        <v>101</v>
      </c>
      <c r="B11" t="s">
        <v>139</v>
      </c>
      <c r="C11">
        <v>25</v>
      </c>
      <c r="D11" s="14">
        <v>5</v>
      </c>
      <c r="E11" t="s">
        <v>14</v>
      </c>
      <c r="F11" s="11">
        <v>0.52</v>
      </c>
      <c r="G11" s="11">
        <v>0.68</v>
      </c>
      <c r="H11" s="11">
        <v>0</v>
      </c>
      <c r="I11" s="14">
        <v>13</v>
      </c>
      <c r="J11" s="12">
        <v>172</v>
      </c>
      <c r="K11" s="11">
        <v>0.76919999999999999</v>
      </c>
      <c r="L11" s="11">
        <v>0.87929999999999997</v>
      </c>
      <c r="M11" s="11">
        <v>0</v>
      </c>
    </row>
    <row r="12" spans="1:14" x14ac:dyDescent="0.35">
      <c r="A12" t="s">
        <v>102</v>
      </c>
      <c r="B12" t="s">
        <v>147</v>
      </c>
      <c r="C12">
        <v>31</v>
      </c>
      <c r="D12" s="14">
        <v>4</v>
      </c>
      <c r="E12" t="s">
        <v>14</v>
      </c>
      <c r="F12" s="11">
        <v>0.4839</v>
      </c>
      <c r="G12" s="11">
        <v>0.44469999999999998</v>
      </c>
      <c r="H12" s="11">
        <v>0.86999400000000005</v>
      </c>
      <c r="I12" s="14">
        <v>9</v>
      </c>
      <c r="J12" s="12">
        <v>159</v>
      </c>
      <c r="K12" s="11">
        <v>0.7419</v>
      </c>
      <c r="L12" s="11">
        <v>0.76839999999999997</v>
      </c>
      <c r="M12" s="11">
        <v>0.93955900000000003</v>
      </c>
    </row>
    <row r="13" spans="1:14" x14ac:dyDescent="0.35">
      <c r="A13" t="s">
        <v>103</v>
      </c>
      <c r="B13" t="s">
        <v>140</v>
      </c>
      <c r="C13">
        <v>36</v>
      </c>
      <c r="D13" s="14">
        <v>4</v>
      </c>
      <c r="E13" t="s">
        <v>15</v>
      </c>
      <c r="F13" s="11">
        <v>0.41670000000000001</v>
      </c>
      <c r="G13" s="11">
        <v>0.34939999999999999</v>
      </c>
      <c r="H13" s="11">
        <v>0.88986900000000002</v>
      </c>
      <c r="I13" s="14">
        <v>7</v>
      </c>
      <c r="J13" s="12">
        <v>161</v>
      </c>
      <c r="K13" s="11">
        <v>0.8</v>
      </c>
      <c r="L13" s="11">
        <v>0.79710000000000003</v>
      </c>
      <c r="M13" s="11">
        <v>0.21007700000000001</v>
      </c>
    </row>
    <row r="14" spans="1:14" x14ac:dyDescent="0.35">
      <c r="A14" t="s">
        <v>104</v>
      </c>
      <c r="B14" t="s">
        <v>139</v>
      </c>
      <c r="C14">
        <v>31</v>
      </c>
      <c r="D14" s="14">
        <v>6</v>
      </c>
      <c r="E14" t="s">
        <v>13</v>
      </c>
      <c r="F14" s="11">
        <v>0.7742</v>
      </c>
      <c r="G14" s="11">
        <v>0.75829999999999997</v>
      </c>
      <c r="H14" s="11">
        <v>0.48950900000000003</v>
      </c>
      <c r="I14" s="14">
        <v>7</v>
      </c>
      <c r="J14" s="12">
        <v>168</v>
      </c>
      <c r="K14" s="11">
        <v>0.77270000000000005</v>
      </c>
      <c r="L14" s="11">
        <v>0.66379999999999995</v>
      </c>
      <c r="M14" s="11">
        <v>0.98726100000000006</v>
      </c>
    </row>
    <row r="15" spans="1:14" x14ac:dyDescent="0.35">
      <c r="A15" t="s">
        <v>105</v>
      </c>
      <c r="B15" t="s">
        <v>141</v>
      </c>
      <c r="C15">
        <v>792</v>
      </c>
      <c r="D15" s="14">
        <v>2</v>
      </c>
      <c r="E15" t="s">
        <v>11</v>
      </c>
      <c r="F15" s="11">
        <v>2.7799999999999998E-2</v>
      </c>
      <c r="G15" s="11">
        <v>2.9899999999999999E-2</v>
      </c>
      <c r="H15" s="11">
        <v>4.4803000000000003E-2</v>
      </c>
      <c r="I15" s="14">
        <v>25</v>
      </c>
      <c r="J15" s="12">
        <v>165</v>
      </c>
      <c r="K15" s="11">
        <v>0.78159999999999996</v>
      </c>
      <c r="L15" s="11">
        <v>0.82</v>
      </c>
      <c r="M15" s="11">
        <v>0.84640099999999996</v>
      </c>
    </row>
    <row r="16" spans="1:14" x14ac:dyDescent="0.35">
      <c r="A16" t="s">
        <v>106</v>
      </c>
      <c r="B16" t="s">
        <v>139</v>
      </c>
      <c r="C16">
        <v>30</v>
      </c>
      <c r="D16" s="14">
        <v>2</v>
      </c>
      <c r="E16" t="s">
        <v>10</v>
      </c>
      <c r="F16" s="11">
        <v>6.6699999999999995E-2</v>
      </c>
      <c r="G16" s="11">
        <v>6.5500000000000003E-2</v>
      </c>
      <c r="H16" s="11">
        <v>0.89462600000000003</v>
      </c>
      <c r="I16" s="14">
        <v>7</v>
      </c>
      <c r="J16" s="12">
        <v>163</v>
      </c>
      <c r="K16" s="11">
        <v>0.63329999999999997</v>
      </c>
      <c r="L16" s="11">
        <v>0.63560000000000005</v>
      </c>
      <c r="M16" s="11">
        <v>0.81535800000000003</v>
      </c>
    </row>
    <row r="17" spans="1:13" x14ac:dyDescent="0.35">
      <c r="A17" t="s">
        <v>107</v>
      </c>
      <c r="B17" t="s">
        <v>139</v>
      </c>
      <c r="C17">
        <v>25</v>
      </c>
      <c r="D17" s="14">
        <v>3</v>
      </c>
      <c r="E17" t="s">
        <v>12</v>
      </c>
      <c r="F17" s="11">
        <v>0.56000000000000005</v>
      </c>
      <c r="G17" s="11">
        <v>0.49630000000000002</v>
      </c>
      <c r="H17" s="11">
        <v>0.68710199999999999</v>
      </c>
      <c r="I17" s="14">
        <v>3</v>
      </c>
      <c r="J17" s="12">
        <v>157</v>
      </c>
      <c r="K17" s="11">
        <v>0.5</v>
      </c>
      <c r="L17" s="11">
        <v>0.55879999999999996</v>
      </c>
      <c r="M17" s="11">
        <v>0.77103699999999997</v>
      </c>
    </row>
    <row r="18" spans="1:13" x14ac:dyDescent="0.35">
      <c r="A18" t="s">
        <v>108</v>
      </c>
      <c r="B18" t="s">
        <v>139</v>
      </c>
      <c r="C18">
        <v>24</v>
      </c>
      <c r="D18" s="14">
        <v>1</v>
      </c>
      <c r="E18" t="s">
        <v>15</v>
      </c>
      <c r="F18" s="11">
        <v>0</v>
      </c>
      <c r="G18" s="11">
        <v>0</v>
      </c>
      <c r="H18" s="11" t="s">
        <v>25</v>
      </c>
      <c r="I18" s="14">
        <v>10</v>
      </c>
      <c r="J18" s="12">
        <v>169</v>
      </c>
      <c r="K18" s="11">
        <v>0.875</v>
      </c>
      <c r="L18" s="11">
        <v>0.81289999999999996</v>
      </c>
      <c r="M18" s="11">
        <v>0.99593100000000001</v>
      </c>
    </row>
    <row r="19" spans="1:13" x14ac:dyDescent="0.35">
      <c r="A19" t="s">
        <v>109</v>
      </c>
      <c r="B19" t="s">
        <v>139</v>
      </c>
      <c r="C19">
        <v>30</v>
      </c>
      <c r="D19" s="14">
        <v>4</v>
      </c>
      <c r="E19" t="s">
        <v>12</v>
      </c>
      <c r="F19" s="11">
        <v>0.43330000000000002</v>
      </c>
      <c r="G19" s="11">
        <v>0.43790000000000001</v>
      </c>
      <c r="H19" s="11">
        <v>0.97632099999999999</v>
      </c>
      <c r="I19" s="14">
        <v>5</v>
      </c>
      <c r="J19" s="12">
        <v>135</v>
      </c>
      <c r="K19" s="11">
        <v>0.7097</v>
      </c>
      <c r="L19" s="11">
        <v>0.68379999999999996</v>
      </c>
      <c r="M19" s="11">
        <v>0.85643100000000005</v>
      </c>
    </row>
    <row r="20" spans="1:13" x14ac:dyDescent="0.35">
      <c r="A20" t="s">
        <v>110</v>
      </c>
      <c r="B20" t="s">
        <v>139</v>
      </c>
      <c r="C20">
        <v>35</v>
      </c>
      <c r="D20" s="14">
        <v>1</v>
      </c>
      <c r="E20" t="s">
        <v>8</v>
      </c>
      <c r="F20" s="11">
        <v>0</v>
      </c>
      <c r="G20" s="11">
        <v>0</v>
      </c>
      <c r="H20" s="11" t="s">
        <v>25</v>
      </c>
      <c r="I20" s="14">
        <v>6</v>
      </c>
      <c r="J20" s="12">
        <v>163</v>
      </c>
      <c r="K20" s="11">
        <v>0.19439999999999999</v>
      </c>
      <c r="L20" s="11">
        <v>0.18540000000000001</v>
      </c>
      <c r="M20" s="11">
        <v>1</v>
      </c>
    </row>
    <row r="21" spans="1:13" x14ac:dyDescent="0.35">
      <c r="A21" t="s">
        <v>111</v>
      </c>
      <c r="B21" t="s">
        <v>139</v>
      </c>
      <c r="C21">
        <v>39</v>
      </c>
      <c r="D21" s="14">
        <v>2</v>
      </c>
      <c r="E21" t="s">
        <v>12</v>
      </c>
      <c r="F21" s="11">
        <v>0.33329999999999999</v>
      </c>
      <c r="G21" s="11">
        <v>0.3453</v>
      </c>
      <c r="H21" s="11">
        <v>0.82398899999999997</v>
      </c>
      <c r="I21" s="14">
        <v>9</v>
      </c>
      <c r="J21" s="12">
        <v>154</v>
      </c>
      <c r="K21" s="11">
        <v>0.74360000000000004</v>
      </c>
      <c r="L21" s="11">
        <v>0.80620000000000003</v>
      </c>
      <c r="M21" s="11">
        <v>9.9999999999999995E-7</v>
      </c>
    </row>
    <row r="22" spans="1:13" x14ac:dyDescent="0.35">
      <c r="A22" t="s">
        <v>112</v>
      </c>
      <c r="B22" t="s">
        <v>142</v>
      </c>
      <c r="C22">
        <v>226</v>
      </c>
      <c r="D22" s="14">
        <v>5</v>
      </c>
      <c r="E22" t="s">
        <v>16</v>
      </c>
      <c r="F22" s="11">
        <v>0.47789999999999999</v>
      </c>
      <c r="G22" s="11">
        <v>0.4637</v>
      </c>
      <c r="H22" s="11">
        <v>0.71599599999999997</v>
      </c>
      <c r="I22" s="14">
        <v>11</v>
      </c>
      <c r="J22" s="12">
        <v>180</v>
      </c>
      <c r="K22" s="11">
        <v>0.69469999999999998</v>
      </c>
      <c r="L22" s="11">
        <v>0.70909999999999995</v>
      </c>
      <c r="M22" s="11">
        <v>1</v>
      </c>
    </row>
    <row r="23" spans="1:13" x14ac:dyDescent="0.35">
      <c r="A23" t="s">
        <v>113</v>
      </c>
      <c r="B23" t="s">
        <v>139</v>
      </c>
      <c r="C23">
        <v>29</v>
      </c>
      <c r="D23" s="14">
        <v>2</v>
      </c>
      <c r="E23" t="s">
        <v>11</v>
      </c>
      <c r="F23" s="11">
        <v>3.4500000000000003E-2</v>
      </c>
      <c r="G23" s="11">
        <v>3.4500000000000003E-2</v>
      </c>
      <c r="H23" s="11">
        <v>1</v>
      </c>
      <c r="I23" s="14">
        <v>5</v>
      </c>
      <c r="J23" s="12">
        <v>150</v>
      </c>
      <c r="K23" s="11">
        <v>0.2414</v>
      </c>
      <c r="L23" s="11">
        <v>0.25590000000000002</v>
      </c>
      <c r="M23" s="11">
        <v>0.57713199999999998</v>
      </c>
    </row>
    <row r="24" spans="1:13" x14ac:dyDescent="0.35">
      <c r="A24" t="s">
        <v>114</v>
      </c>
      <c r="B24" t="s">
        <v>139</v>
      </c>
      <c r="C24">
        <v>31</v>
      </c>
      <c r="D24" s="14">
        <v>6</v>
      </c>
      <c r="E24" t="s">
        <v>16</v>
      </c>
      <c r="F24" s="11">
        <v>0.8387</v>
      </c>
      <c r="G24" s="11">
        <v>0.71809999999999996</v>
      </c>
      <c r="H24" s="11">
        <v>0.90396900000000002</v>
      </c>
      <c r="I24" s="14">
        <v>6</v>
      </c>
      <c r="J24" s="12">
        <v>169</v>
      </c>
      <c r="K24" s="11">
        <v>0.7097</v>
      </c>
      <c r="L24" s="11">
        <v>0.7208</v>
      </c>
      <c r="M24" s="11">
        <v>0.189418</v>
      </c>
    </row>
    <row r="25" spans="1:13" x14ac:dyDescent="0.35">
      <c r="A25" t="s">
        <v>115</v>
      </c>
      <c r="B25" t="s">
        <v>139</v>
      </c>
      <c r="C25">
        <v>20</v>
      </c>
      <c r="D25" s="14">
        <v>2</v>
      </c>
      <c r="E25" t="s">
        <v>16</v>
      </c>
      <c r="F25" s="11">
        <v>0.05</v>
      </c>
      <c r="G25" s="11">
        <v>0.05</v>
      </c>
      <c r="H25" s="11">
        <v>1</v>
      </c>
      <c r="I25" s="14">
        <v>2</v>
      </c>
      <c r="J25" s="12">
        <v>163</v>
      </c>
      <c r="K25" s="11">
        <v>0.1905</v>
      </c>
      <c r="L25" s="11">
        <v>0.17649999999999999</v>
      </c>
      <c r="M25" s="11">
        <v>0.67949300000000001</v>
      </c>
    </row>
    <row r="26" spans="1:13" x14ac:dyDescent="0.35">
      <c r="A26" t="s">
        <v>116</v>
      </c>
      <c r="B26" t="s">
        <v>147</v>
      </c>
      <c r="C26">
        <v>30</v>
      </c>
      <c r="D26" s="14">
        <v>3</v>
      </c>
      <c r="E26" t="s">
        <v>14</v>
      </c>
      <c r="F26" s="11">
        <v>0.23330000000000001</v>
      </c>
      <c r="G26" s="11">
        <v>0.24349999999999999</v>
      </c>
      <c r="H26" s="11">
        <v>0.45493</v>
      </c>
      <c r="I26" s="14">
        <v>7</v>
      </c>
      <c r="J26" s="12">
        <v>165</v>
      </c>
      <c r="K26" s="11">
        <v>0.83330000000000004</v>
      </c>
      <c r="L26" s="11">
        <v>0.7944</v>
      </c>
      <c r="M26" s="11">
        <v>0.87125300000000006</v>
      </c>
    </row>
    <row r="27" spans="1:13" x14ac:dyDescent="0.35">
      <c r="A27" t="s">
        <v>117</v>
      </c>
      <c r="B27" t="s">
        <v>139</v>
      </c>
      <c r="C27">
        <v>29</v>
      </c>
      <c r="D27" s="14">
        <v>2</v>
      </c>
      <c r="E27" t="s">
        <v>12</v>
      </c>
      <c r="F27" s="11">
        <v>6.9000000000000006E-2</v>
      </c>
      <c r="G27" s="11">
        <v>6.7799999999999999E-2</v>
      </c>
      <c r="H27" s="11">
        <v>0.89273800000000003</v>
      </c>
      <c r="I27" s="14">
        <v>7</v>
      </c>
      <c r="J27" s="12">
        <v>169</v>
      </c>
      <c r="K27" s="11">
        <v>0.51719999999999999</v>
      </c>
      <c r="L27" s="11">
        <v>0.66239999999999999</v>
      </c>
      <c r="M27" s="11">
        <v>0.49665700000000002</v>
      </c>
    </row>
    <row r="28" spans="1:13" x14ac:dyDescent="0.35">
      <c r="A28" t="s">
        <v>118</v>
      </c>
      <c r="B28" t="s">
        <v>147</v>
      </c>
      <c r="C28">
        <v>33</v>
      </c>
      <c r="D28" s="14">
        <v>5</v>
      </c>
      <c r="E28" t="s">
        <v>13</v>
      </c>
      <c r="F28" s="11">
        <v>0.2727</v>
      </c>
      <c r="G28" s="11">
        <v>0.32590000000000002</v>
      </c>
      <c r="H28" s="11">
        <v>1.4339999999999999E-3</v>
      </c>
      <c r="I28" s="14">
        <v>8</v>
      </c>
      <c r="J28" s="12">
        <v>159</v>
      </c>
      <c r="K28" s="11">
        <v>0.9143</v>
      </c>
      <c r="L28" s="11">
        <v>0.83479999999999999</v>
      </c>
      <c r="M28" s="11">
        <v>0.75146000000000002</v>
      </c>
    </row>
    <row r="29" spans="1:13" x14ac:dyDescent="0.35">
      <c r="A29" t="s">
        <v>119</v>
      </c>
      <c r="B29" t="s">
        <v>139</v>
      </c>
      <c r="C29">
        <v>30</v>
      </c>
      <c r="D29" s="14">
        <v>4</v>
      </c>
      <c r="E29" t="s">
        <v>16</v>
      </c>
      <c r="F29" s="11">
        <v>0.5</v>
      </c>
      <c r="G29" s="11">
        <v>0.53949999999999998</v>
      </c>
      <c r="H29" s="11">
        <v>0.98166799999999999</v>
      </c>
      <c r="I29" s="14">
        <v>6</v>
      </c>
      <c r="J29" s="12">
        <v>167</v>
      </c>
      <c r="K29" s="11">
        <v>0.56669999999999998</v>
      </c>
      <c r="L29" s="11">
        <v>0.57740000000000002</v>
      </c>
      <c r="M29" s="11">
        <v>0.86259699999999995</v>
      </c>
    </row>
    <row r="30" spans="1:13" x14ac:dyDescent="0.35">
      <c r="A30" t="s">
        <v>120</v>
      </c>
      <c r="B30" t="s">
        <v>143</v>
      </c>
      <c r="C30">
        <v>60</v>
      </c>
      <c r="D30" s="14">
        <v>6</v>
      </c>
      <c r="E30" t="s">
        <v>15</v>
      </c>
      <c r="F30" s="11">
        <v>0.58330000000000004</v>
      </c>
      <c r="G30" s="11">
        <v>0.60109999999999997</v>
      </c>
      <c r="H30" s="11">
        <v>0.98594000000000004</v>
      </c>
      <c r="I30" s="14">
        <v>7</v>
      </c>
      <c r="J30" s="12">
        <v>169</v>
      </c>
      <c r="K30" s="11">
        <v>0.81669999999999998</v>
      </c>
      <c r="L30" s="11">
        <v>0.70899999999999996</v>
      </c>
      <c r="M30" s="11">
        <v>0.80103100000000005</v>
      </c>
    </row>
    <row r="31" spans="1:13" x14ac:dyDescent="0.35">
      <c r="A31" t="s">
        <v>121</v>
      </c>
      <c r="B31" t="s">
        <v>139</v>
      </c>
      <c r="C31">
        <v>30</v>
      </c>
      <c r="D31" s="14">
        <v>1</v>
      </c>
      <c r="E31" t="s">
        <v>15</v>
      </c>
      <c r="F31" s="11">
        <v>0</v>
      </c>
      <c r="G31" s="11">
        <v>0</v>
      </c>
      <c r="H31" s="11" t="s">
        <v>25</v>
      </c>
      <c r="I31" s="14">
        <v>4</v>
      </c>
      <c r="J31" s="12">
        <v>163</v>
      </c>
      <c r="K31" s="11">
        <v>0.43330000000000002</v>
      </c>
      <c r="L31" s="11">
        <v>0.39660000000000001</v>
      </c>
      <c r="M31" s="11">
        <v>0.99099800000000005</v>
      </c>
    </row>
    <row r="32" spans="1:13" x14ac:dyDescent="0.35">
      <c r="A32" t="s">
        <v>122</v>
      </c>
      <c r="B32" t="s">
        <v>139</v>
      </c>
      <c r="C32">
        <v>29</v>
      </c>
      <c r="D32" s="14">
        <v>2</v>
      </c>
      <c r="E32" t="s">
        <v>13</v>
      </c>
      <c r="F32" s="11">
        <v>0.10340000000000001</v>
      </c>
      <c r="G32" s="11">
        <v>9.98E-2</v>
      </c>
      <c r="H32" s="11">
        <v>0.81200899999999998</v>
      </c>
      <c r="I32" s="14">
        <v>5</v>
      </c>
      <c r="J32" s="12">
        <v>162</v>
      </c>
      <c r="K32" s="11">
        <v>0.68969999999999998</v>
      </c>
      <c r="L32" s="11">
        <v>0.68300000000000005</v>
      </c>
      <c r="M32" s="11">
        <v>0.65978199999999998</v>
      </c>
    </row>
    <row r="33" spans="1:13" x14ac:dyDescent="0.35">
      <c r="A33" t="s">
        <v>123</v>
      </c>
      <c r="B33" t="s">
        <v>147</v>
      </c>
      <c r="C33">
        <v>29</v>
      </c>
      <c r="D33" s="14">
        <v>2</v>
      </c>
      <c r="E33" t="s">
        <v>14</v>
      </c>
      <c r="F33" s="11">
        <v>0.27589999999999998</v>
      </c>
      <c r="G33" s="11">
        <v>0.24199999999999999</v>
      </c>
      <c r="H33" s="11">
        <v>0.423711</v>
      </c>
      <c r="I33" s="14">
        <v>11</v>
      </c>
      <c r="J33" s="12">
        <v>171</v>
      </c>
      <c r="K33" s="11">
        <v>0.8276</v>
      </c>
      <c r="L33" s="11">
        <v>0.84630000000000005</v>
      </c>
      <c r="M33" s="11">
        <v>0.32405899999999999</v>
      </c>
    </row>
    <row r="34" spans="1:13" x14ac:dyDescent="0.35">
      <c r="A34" t="s">
        <v>124</v>
      </c>
      <c r="B34" t="s">
        <v>138</v>
      </c>
      <c r="C34">
        <v>153</v>
      </c>
      <c r="D34" s="14">
        <v>5</v>
      </c>
      <c r="E34" t="s">
        <v>13</v>
      </c>
      <c r="F34" s="11">
        <v>0.24179999999999999</v>
      </c>
      <c r="G34" s="11">
        <v>0.25559999999999999</v>
      </c>
      <c r="H34" s="11">
        <v>0.100896</v>
      </c>
      <c r="I34" s="14">
        <v>12</v>
      </c>
      <c r="J34" s="12">
        <v>170</v>
      </c>
      <c r="K34" s="11">
        <v>0.76290000000000002</v>
      </c>
      <c r="L34" s="11">
        <v>0.80189999999999995</v>
      </c>
      <c r="M34" s="11">
        <v>0.13658500000000001</v>
      </c>
    </row>
    <row r="35" spans="1:13" x14ac:dyDescent="0.35">
      <c r="A35" t="s">
        <v>125</v>
      </c>
      <c r="B35" t="s">
        <v>144</v>
      </c>
      <c r="C35">
        <v>921</v>
      </c>
      <c r="D35" s="14">
        <v>4</v>
      </c>
      <c r="E35" t="s">
        <v>12</v>
      </c>
      <c r="F35" s="11">
        <v>0.50270000000000004</v>
      </c>
      <c r="G35" s="11">
        <v>0.50719999999999998</v>
      </c>
      <c r="H35" s="11">
        <v>0.67983800000000005</v>
      </c>
      <c r="I35" s="14">
        <v>25</v>
      </c>
      <c r="J35" s="12">
        <v>173</v>
      </c>
      <c r="K35" s="11">
        <v>0.90149999999999997</v>
      </c>
      <c r="L35" s="11">
        <v>0.90659999999999996</v>
      </c>
      <c r="M35" s="11">
        <v>0.95436299999999996</v>
      </c>
    </row>
    <row r="36" spans="1:13" x14ac:dyDescent="0.35">
      <c r="A36" t="s">
        <v>126</v>
      </c>
      <c r="B36" t="s">
        <v>139</v>
      </c>
      <c r="C36">
        <v>43</v>
      </c>
      <c r="D36" s="14">
        <v>6</v>
      </c>
      <c r="E36" t="s">
        <v>18</v>
      </c>
      <c r="F36" s="11">
        <v>0.51160000000000005</v>
      </c>
      <c r="G36" s="11">
        <v>0.5242</v>
      </c>
      <c r="H36" s="11">
        <v>0.90659400000000001</v>
      </c>
      <c r="I36" s="14">
        <v>13</v>
      </c>
      <c r="J36" s="12">
        <v>169</v>
      </c>
      <c r="K36" s="11">
        <v>0.77139999999999997</v>
      </c>
      <c r="L36" s="11">
        <v>0.80369999999999997</v>
      </c>
      <c r="M36" s="11">
        <v>5.0000000000000004E-6</v>
      </c>
    </row>
    <row r="37" spans="1:13" x14ac:dyDescent="0.35">
      <c r="A37" t="s">
        <v>127</v>
      </c>
      <c r="B37" t="s">
        <v>138</v>
      </c>
      <c r="C37">
        <v>208</v>
      </c>
      <c r="D37" s="14">
        <v>7</v>
      </c>
      <c r="E37" t="s">
        <v>18</v>
      </c>
      <c r="F37" s="11">
        <v>0.125</v>
      </c>
      <c r="G37" s="11">
        <v>0.12039999999999999</v>
      </c>
      <c r="H37" s="11">
        <v>1</v>
      </c>
      <c r="I37" s="14">
        <v>13</v>
      </c>
      <c r="J37" s="12">
        <v>169</v>
      </c>
      <c r="K37" s="11">
        <v>0.78700000000000003</v>
      </c>
      <c r="L37" s="11">
        <v>0.76939999999999997</v>
      </c>
      <c r="M37" s="11">
        <v>0.94654899999999997</v>
      </c>
    </row>
    <row r="38" spans="1:13" x14ac:dyDescent="0.35">
      <c r="A38" t="s">
        <v>128</v>
      </c>
      <c r="B38" t="s">
        <v>147</v>
      </c>
      <c r="C38">
        <v>32</v>
      </c>
      <c r="D38" s="14">
        <v>1</v>
      </c>
      <c r="E38" t="s">
        <v>14</v>
      </c>
      <c r="F38" s="11">
        <v>0</v>
      </c>
      <c r="G38" s="11">
        <v>0</v>
      </c>
      <c r="H38" s="11" t="s">
        <v>25</v>
      </c>
      <c r="I38" s="14">
        <v>10</v>
      </c>
      <c r="J38" s="12">
        <v>161</v>
      </c>
      <c r="K38" s="11">
        <v>0.78120000000000001</v>
      </c>
      <c r="L38" s="11">
        <v>0.77529999999999999</v>
      </c>
      <c r="M38" s="11">
        <v>0.85272700000000001</v>
      </c>
    </row>
    <row r="39" spans="1:13" x14ac:dyDescent="0.35">
      <c r="A39" t="s">
        <v>129</v>
      </c>
      <c r="B39" t="s">
        <v>145</v>
      </c>
      <c r="C39">
        <v>495</v>
      </c>
      <c r="D39" s="14">
        <v>5</v>
      </c>
      <c r="E39" t="s">
        <v>13</v>
      </c>
      <c r="F39" s="11">
        <v>0.36570000000000003</v>
      </c>
      <c r="G39" s="11">
        <v>0.39679999999999999</v>
      </c>
      <c r="H39" s="11">
        <v>2.5239000000000001E-2</v>
      </c>
      <c r="I39" s="14">
        <v>10</v>
      </c>
      <c r="J39" s="12">
        <v>174</v>
      </c>
      <c r="K39" s="11">
        <v>0.83930000000000005</v>
      </c>
      <c r="L39" s="11">
        <v>0.82540000000000002</v>
      </c>
      <c r="M39" s="11">
        <v>0</v>
      </c>
    </row>
    <row r="40" spans="1:13" x14ac:dyDescent="0.35">
      <c r="A40" t="s">
        <v>130</v>
      </c>
      <c r="B40" t="s">
        <v>146</v>
      </c>
      <c r="C40">
        <v>102</v>
      </c>
      <c r="D40" s="14">
        <v>2</v>
      </c>
      <c r="E40" t="s">
        <v>13</v>
      </c>
      <c r="F40" s="11">
        <v>1.9599999999999999E-2</v>
      </c>
      <c r="G40" s="11">
        <v>1.95E-2</v>
      </c>
      <c r="H40" s="11">
        <v>0.94376800000000005</v>
      </c>
      <c r="I40" s="14">
        <v>9</v>
      </c>
      <c r="J40" s="12">
        <v>158</v>
      </c>
      <c r="K40" s="11">
        <v>0.77449999999999997</v>
      </c>
      <c r="L40" s="11">
        <v>0.81440000000000001</v>
      </c>
      <c r="M40" s="11">
        <v>2.4880000000000002E-3</v>
      </c>
    </row>
    <row r="41" spans="1:13" x14ac:dyDescent="0.35">
      <c r="A41" t="s">
        <v>131</v>
      </c>
      <c r="B41" t="s">
        <v>139</v>
      </c>
      <c r="C41">
        <v>30</v>
      </c>
      <c r="D41" s="14">
        <v>5</v>
      </c>
      <c r="E41" t="s">
        <v>15</v>
      </c>
      <c r="F41" s="11">
        <v>0.63329999999999997</v>
      </c>
      <c r="G41" s="11">
        <v>0.62770000000000004</v>
      </c>
      <c r="H41" s="11">
        <v>0.97008300000000003</v>
      </c>
      <c r="I41" s="14">
        <v>5</v>
      </c>
      <c r="J41" s="12">
        <v>162</v>
      </c>
      <c r="K41" s="11">
        <v>0.55169999999999997</v>
      </c>
      <c r="L41" s="11">
        <v>0.53059999999999996</v>
      </c>
      <c r="M41" s="11">
        <v>0.73378299999999996</v>
      </c>
    </row>
    <row r="42" spans="1:13" x14ac:dyDescent="0.35">
      <c r="A42" t="s">
        <v>132</v>
      </c>
      <c r="B42" t="s">
        <v>139</v>
      </c>
      <c r="C42">
        <v>20</v>
      </c>
      <c r="D42" s="14">
        <v>4</v>
      </c>
      <c r="E42" t="s">
        <v>11</v>
      </c>
      <c r="F42" s="11">
        <v>0.55000000000000004</v>
      </c>
      <c r="G42" s="11">
        <v>0.53720000000000001</v>
      </c>
      <c r="H42" s="11">
        <v>0.94934099999999999</v>
      </c>
      <c r="I42" s="14">
        <v>8</v>
      </c>
      <c r="J42" s="12">
        <v>176</v>
      </c>
      <c r="K42" s="11">
        <v>0.72219999999999995</v>
      </c>
      <c r="L42" s="11">
        <v>0.6492</v>
      </c>
      <c r="M42" s="11">
        <v>0.99807100000000004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FA650-C3A0-4B1D-84D8-9D2E0B4D765C}">
  <dimension ref="A1:K43"/>
  <sheetViews>
    <sheetView workbookViewId="0">
      <selection activeCell="A3" sqref="A3"/>
    </sheetView>
  </sheetViews>
  <sheetFormatPr defaultRowHeight="14.5" x14ac:dyDescent="0.35"/>
  <cols>
    <col min="1" max="1" width="45" customWidth="1"/>
    <col min="2" max="11" width="8.7265625" style="11"/>
  </cols>
  <sheetData>
    <row r="1" spans="1:11" x14ac:dyDescent="0.35">
      <c r="A1" t="s">
        <v>27</v>
      </c>
      <c r="B1" s="11" t="s">
        <v>0</v>
      </c>
      <c r="G1" s="11" t="s">
        <v>6</v>
      </c>
    </row>
    <row r="2" spans="1:11" s="8" customFormat="1" x14ac:dyDescent="0.35">
      <c r="B2" s="16" t="s">
        <v>162</v>
      </c>
      <c r="C2" s="16" t="s">
        <v>161</v>
      </c>
      <c r="D2" s="16" t="s">
        <v>163</v>
      </c>
      <c r="E2" s="16" t="s">
        <v>164</v>
      </c>
      <c r="F2" s="16" t="s">
        <v>3</v>
      </c>
      <c r="G2" s="16" t="s">
        <v>162</v>
      </c>
      <c r="H2" s="16" t="s">
        <v>161</v>
      </c>
      <c r="I2" s="16" t="s">
        <v>163</v>
      </c>
      <c r="J2" s="16" t="s">
        <v>164</v>
      </c>
      <c r="K2" s="16" t="s">
        <v>3</v>
      </c>
    </row>
    <row r="3" spans="1:11" x14ac:dyDescent="0.35">
      <c r="A3" t="s">
        <v>47</v>
      </c>
      <c r="B3" s="11">
        <f xml:space="preserve"> _xlfn.XLOOKUP(A3,'PopGen Clock'!A:A,'PopGen Clock'!T:T)</f>
        <v>0.24640000000000001</v>
      </c>
      <c r="C3" s="11">
        <f>_xlfn.XLOOKUP(A3,'PopGen Clock'!A:A,'PopGen Clock'!U:U)</f>
        <v>0.79590000000000005</v>
      </c>
      <c r="D3" s="11">
        <f>_xlfn.XLOOKUP(A3,'PopGen Clock'!A:A,'PopGen Clock'!V:V)</f>
        <v>0.50070000000000003</v>
      </c>
      <c r="E3" s="11">
        <f>_xlfn.XLOOKUP(A3,'PopGen Clock'!A:A,'PopGen Clock'!W:W)</f>
        <v>0.96230000000000004</v>
      </c>
      <c r="F3" s="11">
        <f>_xlfn.XLOOKUP(A3,'PopGen Clock'!A:A,'PopGen Clock'!X:X)</f>
        <v>0.42609999999999998</v>
      </c>
      <c r="G3" s="11">
        <f>_xlfn.XLOOKUP(A3,'PopGen Adcyap1'!A:A,'PopGen Adcyap1'!BD:BD)</f>
        <v>-4.4200000000000003E-2</v>
      </c>
      <c r="H3" s="11">
        <f>_xlfn.XLOOKUP(A3,'PopGen Adcyap1'!A:A,'PopGen Adcyap1'!BE:BE)</f>
        <v>0.25509999999999999</v>
      </c>
      <c r="I3" s="11">
        <f>_xlfn.XLOOKUP(A3,'PopGen Adcyap1'!A:A,'PopGen Adcyap1'!BF:BF)</f>
        <v>0.19070000000000001</v>
      </c>
      <c r="J3" s="11">
        <f>_xlfn.XLOOKUP(A3,'PopGen Adcyap1'!A:A,'PopGen Adcyap1'!BG:BG)</f>
        <v>0.59599999999999997</v>
      </c>
      <c r="K3" s="11">
        <f>_xlfn.XLOOKUP(A3,'PopGen Adcyap1'!A:A,'PopGen Adcyap1'!BH:BH)</f>
        <v>0.26419999999999999</v>
      </c>
    </row>
    <row r="4" spans="1:11" x14ac:dyDescent="0.35">
      <c r="A4" t="s">
        <v>50</v>
      </c>
      <c r="B4" s="11">
        <f>_xlfn.XLOOKUP(A4,'PopGen Clock'!A:A,'PopGen Clock'!T:T)</f>
        <v>-4.2099999999999999E-2</v>
      </c>
      <c r="C4" s="11">
        <f>_xlfn.XLOOKUP(A4,'PopGen Clock'!A:A,'PopGen Clock'!U:U)</f>
        <v>0.91</v>
      </c>
      <c r="D4" s="11">
        <f>_xlfn.XLOOKUP(A4,'PopGen Clock'!A:A,'PopGen Clock'!V:V)</f>
        <v>0.37290000000000001</v>
      </c>
      <c r="E4" s="11">
        <f>_xlfn.XLOOKUP(A4,'PopGen Clock'!A:A,'PopGen Clock'!W:W)</f>
        <v>0.96909999999999996</v>
      </c>
      <c r="F4" s="11">
        <f>_xlfn.XLOOKUP(A4,'PopGen Clock'!A:A,'PopGen Clock'!X:X)</f>
        <v>0.85509999999999997</v>
      </c>
      <c r="G4" s="11" t="s">
        <v>25</v>
      </c>
      <c r="H4" s="11" t="s">
        <v>25</v>
      </c>
      <c r="I4" s="11" t="s">
        <v>25</v>
      </c>
      <c r="J4" s="11" t="s">
        <v>25</v>
      </c>
      <c r="K4" s="11" t="s">
        <v>25</v>
      </c>
    </row>
    <row r="5" spans="1:11" x14ac:dyDescent="0.35">
      <c r="A5" t="s">
        <v>51</v>
      </c>
      <c r="B5" s="11" t="s">
        <v>25</v>
      </c>
      <c r="C5" s="11" t="s">
        <v>25</v>
      </c>
      <c r="D5" s="11" t="s">
        <v>25</v>
      </c>
      <c r="E5" s="11" t="s">
        <v>25</v>
      </c>
      <c r="F5" s="11" t="s">
        <v>25</v>
      </c>
      <c r="G5" s="11">
        <f>_xlfn.XLOOKUP(A5,'PopGen Adcyap1'!A:A,'PopGen Adcyap1'!BD:BD)</f>
        <v>-1.1999999999999999E-3</v>
      </c>
      <c r="H5" s="11">
        <f>_xlfn.XLOOKUP(A5,'PopGen Adcyap1'!A:A,'PopGen Adcyap1'!BE:BE)</f>
        <v>0.30109999999999998</v>
      </c>
      <c r="I5" s="11">
        <f>_xlfn.XLOOKUP(A5,'PopGen Adcyap1'!A:A,'PopGen Adcyap1'!BF:BF)</f>
        <v>0.18820000000000001</v>
      </c>
      <c r="J5" s="11">
        <f>_xlfn.XLOOKUP(A5,'PopGen Adcyap1'!A:A,'PopGen Adcyap1'!BG:BG)</f>
        <v>0.77180000000000004</v>
      </c>
      <c r="K5" s="11">
        <f>_xlfn.XLOOKUP(A5,'PopGen Adcyap1'!A:A,'PopGen Adcyap1'!BH:BH)</f>
        <v>0.31950000000000001</v>
      </c>
    </row>
    <row r="6" spans="1:11" x14ac:dyDescent="0.35">
      <c r="A6" t="s">
        <v>52</v>
      </c>
      <c r="B6" s="11">
        <f>_xlfn.XLOOKUP(A6,'PopGen Clock'!A:A,'PopGen Clock'!T:T)</f>
        <v>-1.8100000000000002E-2</v>
      </c>
      <c r="C6" s="11">
        <f>_xlfn.XLOOKUP(A6,'PopGen Clock'!A:A,'PopGen Clock'!U:U)</f>
        <v>0.29060000000000002</v>
      </c>
      <c r="D6" s="11">
        <f>_xlfn.XLOOKUP(A6,'PopGen Clock'!A:A,'PopGen Clock'!V:V)</f>
        <v>0.31869999999999998</v>
      </c>
      <c r="E6" s="11">
        <f>_xlfn.XLOOKUP(A6,'PopGen Clock'!A:A,'PopGen Clock'!W:W)</f>
        <v>0.93230000000000002</v>
      </c>
      <c r="F6" s="11">
        <f>_xlfn.XLOOKUP(A6,'PopGen Clock'!A:A,'PopGen Clock'!X:X)</f>
        <v>8.5000000000000006E-3</v>
      </c>
      <c r="G6" s="11">
        <f>_xlfn.XLOOKUP(A6,'PopGen Adcyap1'!A:A,'PopGen Adcyap1'!BD:BD)</f>
        <v>7.51E-2</v>
      </c>
      <c r="H6" s="11">
        <f>_xlfn.XLOOKUP(A6,'PopGen Adcyap1'!A:A,'PopGen Adcyap1'!BE:BE)</f>
        <v>0.21909999999999999</v>
      </c>
      <c r="I6" s="11">
        <f>_xlfn.XLOOKUP(A6,'PopGen Adcyap1'!A:A,'PopGen Adcyap1'!BF:BF)</f>
        <v>0.12790000000000001</v>
      </c>
      <c r="J6" s="11">
        <f>_xlfn.XLOOKUP(A6,'PopGen Adcyap1'!A:A,'PopGen Adcyap1'!BG:BG)</f>
        <v>0.44340000000000002</v>
      </c>
      <c r="K6" s="11">
        <f>_xlfn.XLOOKUP(A6,'PopGen Adcyap1'!A:A,'PopGen Adcyap1'!BH:BH)</f>
        <v>0.5615</v>
      </c>
    </row>
    <row r="7" spans="1:11" x14ac:dyDescent="0.35">
      <c r="A7" t="s">
        <v>53</v>
      </c>
      <c r="B7" s="11">
        <f>_xlfn.XLOOKUP(A7,'PopGen Clock'!A:A,'PopGen Clock'!T:T)</f>
        <v>-1.6500000000000001E-2</v>
      </c>
      <c r="C7" s="11">
        <f>_xlfn.XLOOKUP(A7,'PopGen Clock'!A:A,'PopGen Clock'!U:U)</f>
        <v>0.4501</v>
      </c>
      <c r="D7" s="11">
        <f>_xlfn.XLOOKUP(A7,'PopGen Clock'!A:A,'PopGen Clock'!V:V)</f>
        <v>0.28139999999999998</v>
      </c>
      <c r="E7" s="11">
        <f>_xlfn.XLOOKUP(A7,'PopGen Clock'!A:A,'PopGen Clock'!W:W)</f>
        <v>0.95540000000000003</v>
      </c>
      <c r="F7" s="11">
        <f>_xlfn.XLOOKUP(A7,'PopGen Clock'!A:A,'PopGen Clock'!X:X)</f>
        <v>0.30730000000000002</v>
      </c>
      <c r="G7" s="11" t="s">
        <v>25</v>
      </c>
      <c r="H7" s="11" t="s">
        <v>25</v>
      </c>
      <c r="I7" s="11" t="s">
        <v>25</v>
      </c>
      <c r="J7" s="11" t="s">
        <v>25</v>
      </c>
      <c r="K7" s="11" t="s">
        <v>25</v>
      </c>
    </row>
    <row r="8" spans="1:11" x14ac:dyDescent="0.35">
      <c r="A8" t="s">
        <v>55</v>
      </c>
      <c r="B8" s="11">
        <f>_xlfn.XLOOKUP(A8,'PopGen Clock'!A:A,'PopGen Clock'!T:T)</f>
        <v>0.31059999999999999</v>
      </c>
      <c r="C8" s="11">
        <f>_xlfn.XLOOKUP(A8,'PopGen Clock'!A:A,'PopGen Clock'!U:U)</f>
        <v>0.57799999999999996</v>
      </c>
      <c r="D8" s="11">
        <f>_xlfn.XLOOKUP(A8,'PopGen Clock'!A:A,'PopGen Clock'!V:V)</f>
        <v>0.31040000000000001</v>
      </c>
      <c r="E8" s="11">
        <f>_xlfn.XLOOKUP(A8,'PopGen Clock'!A:A,'PopGen Clock'!W:W)</f>
        <v>0.91210000000000002</v>
      </c>
      <c r="F8" s="11">
        <f>_xlfn.XLOOKUP(A8,'PopGen Clock'!A:A,'PopGen Clock'!X:X)</f>
        <v>0.56130000000000002</v>
      </c>
      <c r="G8" s="11" t="s">
        <v>25</v>
      </c>
      <c r="H8" s="11" t="s">
        <v>25</v>
      </c>
      <c r="I8" s="11" t="s">
        <v>25</v>
      </c>
      <c r="J8" s="11" t="s">
        <v>25</v>
      </c>
      <c r="K8" s="11" t="s">
        <v>25</v>
      </c>
    </row>
    <row r="9" spans="1:11" x14ac:dyDescent="0.35">
      <c r="A9" t="s">
        <v>54</v>
      </c>
      <c r="B9" s="11">
        <f>_xlfn.XLOOKUP(A9,'PopGen Clock'!A:A,'PopGen Clock'!T:T)</f>
        <v>-1.04E-2</v>
      </c>
      <c r="C9" s="11">
        <f>_xlfn.XLOOKUP(A9,'PopGen Clock'!A:A,'PopGen Clock'!U:U)</f>
        <v>0.67579999999999996</v>
      </c>
      <c r="D9" s="11">
        <f>_xlfn.XLOOKUP(A9,'PopGen Clock'!A:A,'PopGen Clock'!V:V)</f>
        <v>0.33789999999999998</v>
      </c>
      <c r="E9" s="11">
        <f>_xlfn.XLOOKUP(A9,'PopGen Clock'!A:A,'PopGen Clock'!W:W)</f>
        <v>0.98040000000000005</v>
      </c>
      <c r="F9" s="11">
        <f>_xlfn.XLOOKUP(A9,'PopGen Clock'!A:A,'PopGen Clock'!X:X)</f>
        <v>0.51780000000000004</v>
      </c>
      <c r="G9" s="11">
        <f>_xlfn.XLOOKUP(A9,'PopGen Adcyap1'!A:A,'PopGen Adcyap1'!BD:BD)</f>
        <v>-2.5100000000000001E-2</v>
      </c>
      <c r="H9" s="11">
        <f>_xlfn.XLOOKUP(A9,'PopGen Adcyap1'!A:A,'PopGen Adcyap1'!BE:BE)</f>
        <v>0.41949999999999998</v>
      </c>
      <c r="I9" s="11">
        <f>_xlfn.XLOOKUP(A9,'PopGen Adcyap1'!A:A,'PopGen Adcyap1'!BF:BF)</f>
        <v>0.26910000000000001</v>
      </c>
      <c r="J9" s="11">
        <f>_xlfn.XLOOKUP(A9,'PopGen Adcyap1'!A:A,'PopGen Adcyap1'!BG:BG)</f>
        <v>0.92549999999999999</v>
      </c>
      <c r="K9" s="11">
        <f>_xlfn.XLOOKUP(A9,'PopGen Adcyap1'!A:A,'PopGen Adcyap1'!BH:BH)</f>
        <v>0.3014</v>
      </c>
    </row>
    <row r="10" spans="1:11" x14ac:dyDescent="0.35">
      <c r="A10" t="s">
        <v>56</v>
      </c>
      <c r="B10" s="11">
        <f>_xlfn.XLOOKUP(A10,'PopGen Clock'!A:A,'PopGen Clock'!T:T)</f>
        <v>6.2899999999999998E-2</v>
      </c>
      <c r="C10" s="11">
        <f>_xlfn.XLOOKUP(A10,'PopGen Clock'!A:A,'PopGen Clock'!U:U)</f>
        <v>0.438</v>
      </c>
      <c r="D10" s="11">
        <f>_xlfn.XLOOKUP(A10,'PopGen Clock'!A:A,'PopGen Clock'!V:V)</f>
        <v>0.28520000000000001</v>
      </c>
      <c r="E10" s="11">
        <f>_xlfn.XLOOKUP(A10,'PopGen Clock'!A:A,'PopGen Clock'!W:W)</f>
        <v>0.92210000000000003</v>
      </c>
      <c r="F10" s="11">
        <f>_xlfn.XLOOKUP(A10,'PopGen Clock'!A:A,'PopGen Clock'!X:X)</f>
        <v>0.30709999999999998</v>
      </c>
      <c r="G10" s="11">
        <f>_xlfn.XLOOKUP(A10,'PopGen Adcyap1'!A:A,'PopGen Adcyap1'!BD:BD)</f>
        <v>6.7900000000000002E-2</v>
      </c>
      <c r="H10" s="11">
        <f>_xlfn.XLOOKUP(A10,'PopGen Adcyap1'!A:A,'PopGen Adcyap1'!BE:BE)</f>
        <v>0.52839999999999998</v>
      </c>
      <c r="I10" s="11">
        <f>_xlfn.XLOOKUP(A10,'PopGen Adcyap1'!A:A,'PopGen Adcyap1'!BF:BF)</f>
        <v>0.21920000000000001</v>
      </c>
      <c r="J10" s="11">
        <f>_xlfn.XLOOKUP(A10,'PopGen Adcyap1'!A:A,'PopGen Adcyap1'!BG:BG)</f>
        <v>0.76970000000000005</v>
      </c>
      <c r="K10" s="11">
        <f>_xlfn.XLOOKUP(A10,'PopGen Adcyap1'!A:A,'PopGen Adcyap1'!BH:BH)</f>
        <v>0.79049999999999998</v>
      </c>
    </row>
    <row r="11" spans="1:11" x14ac:dyDescent="0.35">
      <c r="A11" t="s">
        <v>57</v>
      </c>
      <c r="B11" s="11">
        <f>_xlfn.XLOOKUP(A11,'PopGen Clock'!A:A,'PopGen Clock'!T:T)</f>
        <v>0.21970000000000001</v>
      </c>
      <c r="C11" s="11">
        <f>_xlfn.XLOOKUP(A11,'PopGen Clock'!A:A,'PopGen Clock'!U:U)</f>
        <v>0.33360000000000001</v>
      </c>
      <c r="D11" s="11">
        <f>_xlfn.XLOOKUP(A11,'PopGen Clock'!A:A,'PopGen Clock'!V:V)</f>
        <v>0.252</v>
      </c>
      <c r="E11" s="11">
        <f>_xlfn.XLOOKUP(A11,'PopGen Clock'!A:A,'PopGen Clock'!W:W)</f>
        <v>0.77839999999999998</v>
      </c>
      <c r="F11" s="11">
        <f>_xlfn.XLOOKUP(A11,'PopGen Clock'!A:A,'PopGen Clock'!X:X)</f>
        <v>0.34110000000000001</v>
      </c>
      <c r="G11" s="11">
        <f>_xlfn.XLOOKUP(A11,'PopGen Adcyap1'!A:A,'PopGen Adcyap1'!BD:BD)</f>
        <v>0.1081</v>
      </c>
      <c r="H11" s="11">
        <f>_xlfn.XLOOKUP(A11,'PopGen Adcyap1'!A:A,'PopGen Adcyap1'!BE:BE)</f>
        <v>0.1376</v>
      </c>
      <c r="I11" s="11">
        <f>_xlfn.XLOOKUP(A11,'PopGen Adcyap1'!A:A,'PopGen Adcyap1'!BF:BF)</f>
        <v>0.1087</v>
      </c>
      <c r="J11" s="11">
        <f>_xlfn.XLOOKUP(A11,'PopGen Adcyap1'!A:A,'PopGen Adcyap1'!BG:BG)</f>
        <v>0.29730000000000001</v>
      </c>
      <c r="K11" s="11">
        <f>_xlfn.XLOOKUP(A11,'PopGen Adcyap1'!A:A,'PopGen Adcyap1'!BH:BH)</f>
        <v>0.29089999999999999</v>
      </c>
    </row>
    <row r="12" spans="1:11" x14ac:dyDescent="0.35">
      <c r="A12" t="s">
        <v>58</v>
      </c>
      <c r="B12" s="11">
        <f>_xlfn.XLOOKUP(A12,'PopGen Clock'!A:A,'PopGen Clock'!T:T)</f>
        <v>-0.10580000000000001</v>
      </c>
      <c r="C12" s="11">
        <f>_xlfn.XLOOKUP(A12,'PopGen Clock'!A:A,'PopGen Clock'!U:U)</f>
        <v>0.56240000000000001</v>
      </c>
      <c r="D12" s="11">
        <f>_xlfn.XLOOKUP(A12,'PopGen Clock'!A:A,'PopGen Clock'!V:V)</f>
        <v>0.30230000000000001</v>
      </c>
      <c r="E12" s="11">
        <f>_xlfn.XLOOKUP(A12,'PopGen Clock'!A:A,'PopGen Clock'!W:W)</f>
        <v>0.87670000000000003</v>
      </c>
      <c r="F12" s="11">
        <f>_xlfn.XLOOKUP(A12,'PopGen Clock'!A:A,'PopGen Clock'!X:X)</f>
        <v>0.61380000000000001</v>
      </c>
      <c r="G12" s="11">
        <f>_xlfn.XLOOKUP(A12,'PopGen Adcyap1'!A:A,'PopGen Adcyap1'!BD:BD)</f>
        <v>1.8599999999999998E-2</v>
      </c>
      <c r="H12" s="11">
        <f>_xlfn.XLOOKUP(A12,'PopGen Adcyap1'!A:A,'PopGen Adcyap1'!BE:BE)</f>
        <v>0.24399999999999999</v>
      </c>
      <c r="I12" s="11">
        <f>_xlfn.XLOOKUP(A12,'PopGen Adcyap1'!A:A,'PopGen Adcyap1'!BF:BF)</f>
        <v>0.15609999999999999</v>
      </c>
      <c r="J12" s="11">
        <f>_xlfn.XLOOKUP(A12,'PopGen Adcyap1'!A:A,'PopGen Adcyap1'!BG:BG)</f>
        <v>0.499</v>
      </c>
      <c r="K12" s="11">
        <f>_xlfn.XLOOKUP(A12,'PopGen Adcyap1'!A:A,'PopGen Adcyap1'!BH:BH)</f>
        <v>0.4788</v>
      </c>
    </row>
    <row r="13" spans="1:11" x14ac:dyDescent="0.35">
      <c r="A13" t="s">
        <v>59</v>
      </c>
      <c r="B13" s="11">
        <f>_xlfn.XLOOKUP(A13,'PopGen Clock'!A:A,'PopGen Clock'!T:T)</f>
        <v>-0.2094</v>
      </c>
      <c r="C13" s="11">
        <f>_xlfn.XLOOKUP(A13,'PopGen Clock'!A:A,'PopGen Clock'!U:U)</f>
        <v>0.65549999999999997</v>
      </c>
      <c r="D13" s="11">
        <f>_xlfn.XLOOKUP(A13,'PopGen Clock'!A:A,'PopGen Clock'!V:V)</f>
        <v>0.30669999999999997</v>
      </c>
      <c r="E13" s="11">
        <f>_xlfn.XLOOKUP(A13,'PopGen Clock'!A:A,'PopGen Clock'!W:W)</f>
        <v>0.8931</v>
      </c>
      <c r="F13" s="11">
        <f>_xlfn.XLOOKUP(A13,'PopGen Clock'!A:A,'PopGen Clock'!X:X)</f>
        <v>0.72860000000000003</v>
      </c>
      <c r="G13" s="11">
        <f>_xlfn.XLOOKUP(A13,'PopGen Adcyap1'!A:A,'PopGen Adcyap1'!BD:BD)</f>
        <v>-1.8200000000000001E-2</v>
      </c>
      <c r="H13" s="11">
        <f>_xlfn.XLOOKUP(A13,'PopGen Adcyap1'!A:A,'PopGen Adcyap1'!BE:BE)</f>
        <v>0.21429999999999999</v>
      </c>
      <c r="I13" s="11">
        <f>_xlfn.XLOOKUP(A13,'PopGen Adcyap1'!A:A,'PopGen Adcyap1'!BF:BF)</f>
        <v>0.1976</v>
      </c>
      <c r="J13" s="11">
        <f>_xlfn.XLOOKUP(A13,'PopGen Adcyap1'!A:A,'PopGen Adcyap1'!BG:BG)</f>
        <v>0.6502</v>
      </c>
      <c r="K13" s="11">
        <f>_xlfn.XLOOKUP(A13,'PopGen Adcyap1'!A:A,'PopGen Adcyap1'!BH:BH)</f>
        <v>0.06</v>
      </c>
    </row>
    <row r="14" spans="1:11" x14ac:dyDescent="0.35">
      <c r="A14" t="s">
        <v>60</v>
      </c>
      <c r="B14" s="11">
        <f>_xlfn.XLOOKUP(A14,'PopGen Clock'!A:A,'PopGen Clock'!T:T)</f>
        <v>-3.7699999999999997E-2</v>
      </c>
      <c r="C14" s="11">
        <f>_xlfn.XLOOKUP(A14,'PopGen Clock'!A:A,'PopGen Clock'!U:U)</f>
        <v>0.25390000000000001</v>
      </c>
      <c r="D14" s="11">
        <f>_xlfn.XLOOKUP(A14,'PopGen Clock'!A:A,'PopGen Clock'!V:V)</f>
        <v>0.22159999999999999</v>
      </c>
      <c r="E14" s="11">
        <f>_xlfn.XLOOKUP(A14,'PopGen Clock'!A:A,'PopGen Clock'!W:W)</f>
        <v>0.7097</v>
      </c>
      <c r="F14" s="11">
        <f>_xlfn.XLOOKUP(A14,'PopGen Clock'!A:A,'PopGen Clock'!X:X)</f>
        <v>9.3299999999999994E-2</v>
      </c>
      <c r="G14" s="11">
        <f>_xlfn.XLOOKUP(A14,'PopGen Adcyap1'!A:A,'PopGen Adcyap1'!BD:BD)</f>
        <v>-0.19109999999999999</v>
      </c>
      <c r="H14" s="11">
        <f>_xlfn.XLOOKUP(A14,'PopGen Adcyap1'!A:A,'PopGen Adcyap1'!BE:BE)</f>
        <v>0.35120000000000001</v>
      </c>
      <c r="I14" s="11">
        <f>_xlfn.XLOOKUP(A14,'PopGen Adcyap1'!A:A,'PopGen Adcyap1'!BF:BF)</f>
        <v>0.188</v>
      </c>
      <c r="J14" s="11">
        <f>_xlfn.XLOOKUP(A14,'PopGen Adcyap1'!A:A,'PopGen Adcyap1'!BG:BG)</f>
        <v>0.57640000000000002</v>
      </c>
      <c r="K14" s="11">
        <f>_xlfn.XLOOKUP(A14,'PopGen Adcyap1'!A:A,'PopGen Adcyap1'!BH:BH)</f>
        <v>0.7117</v>
      </c>
    </row>
    <row r="15" spans="1:11" x14ac:dyDescent="0.35">
      <c r="A15" t="s">
        <v>61</v>
      </c>
      <c r="B15" s="11">
        <f>_xlfn.XLOOKUP(A15,'PopGen Clock'!A:A,'PopGen Clock'!T:T)</f>
        <v>6.9199999999999998E-2</v>
      </c>
      <c r="C15" s="11">
        <f>_xlfn.XLOOKUP(A15,'PopGen Clock'!A:A,'PopGen Clock'!U:U)</f>
        <v>0.97019999999999995</v>
      </c>
      <c r="D15" s="11">
        <f>_xlfn.XLOOKUP(A15,'PopGen Clock'!A:A,'PopGen Clock'!V:V)</f>
        <v>0.50519999999999998</v>
      </c>
      <c r="E15" s="11">
        <f>_xlfn.XLOOKUP(A15,'PopGen Clock'!A:A,'PopGen Clock'!W:W)</f>
        <v>0.99870000000000003</v>
      </c>
      <c r="F15" s="11">
        <f>_xlfn.XLOOKUP(A15,'PopGen Clock'!A:A,'PopGen Clock'!X:X)</f>
        <v>0.52459999999999996</v>
      </c>
      <c r="G15" s="11">
        <f>_xlfn.XLOOKUP(A15,'PopGen Adcyap1'!A:A,'PopGen Adcyap1'!BD:BD)</f>
        <v>4.6300000000000001E-2</v>
      </c>
      <c r="H15" s="11">
        <f>_xlfn.XLOOKUP(A15,'PopGen Adcyap1'!A:A,'PopGen Adcyap1'!BE:BE)</f>
        <v>0.18049999999999999</v>
      </c>
      <c r="I15" s="11">
        <f>_xlfn.XLOOKUP(A15,'PopGen Adcyap1'!A:A,'PopGen Adcyap1'!BF:BF)</f>
        <v>0.1017</v>
      </c>
      <c r="J15" s="11">
        <f>_xlfn.XLOOKUP(A15,'PopGen Adcyap1'!A:A,'PopGen Adcyap1'!BG:BG)</f>
        <v>0.39550000000000002</v>
      </c>
      <c r="K15" s="11">
        <f>_xlfn.XLOOKUP(A15,'PopGen Adcyap1'!A:A,'PopGen Adcyap1'!BH:BH)</f>
        <v>0.54359999999999997</v>
      </c>
    </row>
    <row r="16" spans="1:11" x14ac:dyDescent="0.35">
      <c r="A16" t="s">
        <v>62</v>
      </c>
      <c r="B16" s="11">
        <f>_xlfn.XLOOKUP(A16,'PopGen Clock'!A:A,'PopGen Clock'!T:T)</f>
        <v>-3.4500000000000003E-2</v>
      </c>
      <c r="C16" s="11">
        <f>_xlfn.XLOOKUP(A16,'PopGen Clock'!A:A,'PopGen Clock'!U:U)</f>
        <v>0.93559999999999999</v>
      </c>
      <c r="D16" s="11">
        <f>_xlfn.XLOOKUP(A16,'PopGen Clock'!A:A,'PopGen Clock'!V:V)</f>
        <v>0.50219999999999998</v>
      </c>
      <c r="E16" s="11">
        <f>_xlfn.XLOOKUP(A16,'PopGen Clock'!A:A,'PopGen Clock'!W:W)</f>
        <v>0.96719999999999995</v>
      </c>
      <c r="F16" s="11">
        <f>_xlfn.XLOOKUP(A16,'PopGen Clock'!A:A,'PopGen Clock'!X:X)</f>
        <v>0.78439999999999999</v>
      </c>
      <c r="G16" s="11">
        <f>_xlfn.XLOOKUP(A16,'PopGen Adcyap1'!A:A,'PopGen Adcyap1'!BD:BD)</f>
        <v>-1.3299999999999999E-2</v>
      </c>
      <c r="H16" s="11">
        <f>_xlfn.XLOOKUP(A16,'PopGen Adcyap1'!A:A,'PopGen Adcyap1'!BE:BE)</f>
        <v>0.375</v>
      </c>
      <c r="I16" s="11">
        <f>_xlfn.XLOOKUP(A16,'PopGen Adcyap1'!A:A,'PopGen Adcyap1'!BF:BF)</f>
        <v>0.19439999999999999</v>
      </c>
      <c r="J16" s="11">
        <f>_xlfn.XLOOKUP(A16,'PopGen Adcyap1'!A:A,'PopGen Adcyap1'!BG:BG)</f>
        <v>0.62939999999999996</v>
      </c>
      <c r="K16" s="11">
        <f>_xlfn.XLOOKUP(A16,'PopGen Adcyap1'!A:A,'PopGen Adcyap1'!BH:BH)</f>
        <v>0.69479999999999997</v>
      </c>
    </row>
    <row r="17" spans="1:11" x14ac:dyDescent="0.35">
      <c r="A17" t="s">
        <v>63</v>
      </c>
      <c r="B17" s="11">
        <f>_xlfn.XLOOKUP(A17,'PopGen Clock'!A:A,'PopGen Clock'!T:T)</f>
        <v>-0.15129999999999999</v>
      </c>
      <c r="C17" s="11">
        <f>_xlfn.XLOOKUP(A17,'PopGen Clock'!A:A,'PopGen Clock'!U:U)</f>
        <v>0.51359999999999995</v>
      </c>
      <c r="D17" s="11">
        <f>_xlfn.XLOOKUP(A17,'PopGen Clock'!A:A,'PopGen Clock'!V:V)</f>
        <v>0.36</v>
      </c>
      <c r="E17" s="11">
        <f>_xlfn.XLOOKUP(A17,'PopGen Clock'!A:A,'PopGen Clock'!W:W)</f>
        <v>0.9224</v>
      </c>
      <c r="F17" s="11">
        <f>_xlfn.XLOOKUP(A17,'PopGen Clock'!A:A,'PopGen Clock'!X:X)</f>
        <v>0.31890000000000002</v>
      </c>
      <c r="G17" s="11">
        <f>_xlfn.XLOOKUP(A17,'PopGen Adcyap1'!A:A,'PopGen Adcyap1'!BD:BD)</f>
        <v>8.77E-2</v>
      </c>
      <c r="H17" s="11">
        <f>_xlfn.XLOOKUP(A17,'PopGen Adcyap1'!A:A,'PopGen Adcyap1'!BE:BE)</f>
        <v>0.45190000000000002</v>
      </c>
      <c r="I17" s="11">
        <f>_xlfn.XLOOKUP(A17,'PopGen Adcyap1'!A:A,'PopGen Adcyap1'!BF:BF)</f>
        <v>0.35870000000000002</v>
      </c>
      <c r="J17" s="11">
        <f>_xlfn.XLOOKUP(A17,'PopGen Adcyap1'!A:A,'PopGen Adcyap1'!BG:BG)</f>
        <v>0.92530000000000001</v>
      </c>
      <c r="K17" s="11">
        <f>_xlfn.XLOOKUP(A17,'PopGen Adcyap1'!A:A,'PopGen Adcyap1'!BH:BH)</f>
        <v>0.1527</v>
      </c>
    </row>
    <row r="18" spans="1:11" x14ac:dyDescent="0.35">
      <c r="A18" t="s">
        <v>64</v>
      </c>
      <c r="B18" s="11" t="str">
        <f>_xlfn.XLOOKUP(A18,'PopGen Clock'!A:A,'PopGen Clock'!T:T)</f>
        <v>NA</v>
      </c>
      <c r="C18" s="11">
        <f>_xlfn.XLOOKUP(A18,'PopGen Clock'!A:A,'PopGen Clock'!U:U)</f>
        <v>1</v>
      </c>
      <c r="D18" s="11" t="str">
        <f>_xlfn.XLOOKUP(A18,'PopGen Clock'!A:A,'PopGen Clock'!V:V)</f>
        <v>NA</v>
      </c>
      <c r="E18" s="11" t="str">
        <f>_xlfn.XLOOKUP(A18,'PopGen Clock'!A:A,'PopGen Clock'!W:W)</f>
        <v>NA</v>
      </c>
      <c r="F18" s="11" t="str">
        <f>_xlfn.XLOOKUP(A18,'PopGen Clock'!A:A,'PopGen Clock'!X:X)</f>
        <v>NA</v>
      </c>
      <c r="G18" s="11">
        <f>_xlfn.XLOOKUP(A18,'PopGen Adcyap1'!A:A,'PopGen Adcyap1'!BD:BD)</f>
        <v>-9.9199999999999997E-2</v>
      </c>
      <c r="H18" s="11">
        <f>_xlfn.XLOOKUP(A18,'PopGen Adcyap1'!A:A,'PopGen Adcyap1'!BE:BE)</f>
        <v>0.20399999999999999</v>
      </c>
      <c r="I18" s="11">
        <f>_xlfn.XLOOKUP(A18,'PopGen Adcyap1'!A:A,'PopGen Adcyap1'!BF:BF)</f>
        <v>0.13800000000000001</v>
      </c>
      <c r="J18" s="11">
        <f>_xlfn.XLOOKUP(A18,'PopGen Adcyap1'!A:A,'PopGen Adcyap1'!BG:BG)</f>
        <v>0.40889999999999999</v>
      </c>
      <c r="K18" s="11">
        <f>_xlfn.XLOOKUP(A18,'PopGen Adcyap1'!A:A,'PopGen Adcyap1'!BH:BH)</f>
        <v>0.47820000000000001</v>
      </c>
    </row>
    <row r="19" spans="1:11" x14ac:dyDescent="0.35">
      <c r="A19" t="s">
        <v>65</v>
      </c>
      <c r="B19" s="11">
        <f>_xlfn.XLOOKUP(A19,'PopGen Clock'!A:A,'PopGen Clock'!T:T)</f>
        <v>-6.4999999999999997E-3</v>
      </c>
      <c r="C19" s="11">
        <f>_xlfn.XLOOKUP(A19,'PopGen Clock'!A:A,'PopGen Clock'!U:U)</f>
        <v>0.56940000000000002</v>
      </c>
      <c r="D19" s="11">
        <f>_xlfn.XLOOKUP(A19,'PopGen Clock'!A:A,'PopGen Clock'!V:V)</f>
        <v>0.2994</v>
      </c>
      <c r="E19" s="11">
        <f>_xlfn.XLOOKUP(A19,'PopGen Clock'!A:A,'PopGen Clock'!W:W)</f>
        <v>0.87280000000000002</v>
      </c>
      <c r="F19" s="11">
        <f>_xlfn.XLOOKUP(A19,'PopGen Clock'!A:A,'PopGen Clock'!X:X)</f>
        <v>0.62680000000000002</v>
      </c>
      <c r="G19" s="11">
        <f>_xlfn.XLOOKUP(A19,'PopGen Adcyap1'!A:A,'PopGen Adcyap1'!BD:BD)</f>
        <v>-5.4899999999999997E-2</v>
      </c>
      <c r="H19" s="11">
        <f>_xlfn.XLOOKUP(A19,'PopGen Adcyap1'!A:A,'PopGen Adcyap1'!BE:BE)</f>
        <v>0.32729999999999998</v>
      </c>
      <c r="I19" s="11">
        <f>_xlfn.XLOOKUP(A19,'PopGen Adcyap1'!A:A,'PopGen Adcyap1'!BF:BF)</f>
        <v>0.25490000000000002</v>
      </c>
      <c r="J19" s="11">
        <f>_xlfn.XLOOKUP(A19,'PopGen Adcyap1'!A:A,'PopGen Adcyap1'!BG:BG)</f>
        <v>0.79079999999999995</v>
      </c>
      <c r="K19" s="11">
        <f>_xlfn.XLOOKUP(A19,'PopGen Adcyap1'!A:A,'PopGen Adcyap1'!BH:BH)</f>
        <v>0.1895</v>
      </c>
    </row>
    <row r="20" spans="1:11" x14ac:dyDescent="0.35">
      <c r="A20" t="s">
        <v>66</v>
      </c>
      <c r="B20" s="11" t="str">
        <f>_xlfn.XLOOKUP(A20,'PopGen Clock'!A:A,'PopGen Clock'!T:T)</f>
        <v>NA</v>
      </c>
      <c r="C20" s="11">
        <f>_xlfn.XLOOKUP(A20,'PopGen Clock'!A:A,'PopGen Clock'!U:U)</f>
        <v>1</v>
      </c>
      <c r="D20" s="11" t="str">
        <f>_xlfn.XLOOKUP(A20,'PopGen Clock'!A:A,'PopGen Clock'!V:V)</f>
        <v>NA</v>
      </c>
      <c r="E20" s="11" t="str">
        <f>_xlfn.XLOOKUP(A20,'PopGen Clock'!A:A,'PopGen Clock'!W:W)</f>
        <v>NA</v>
      </c>
      <c r="F20" s="11" t="str">
        <f>_xlfn.XLOOKUP(A20,'PopGen Clock'!A:A,'PopGen Clock'!X:X)</f>
        <v>NA</v>
      </c>
      <c r="G20" s="11">
        <f>_xlfn.XLOOKUP(A20,'PopGen Adcyap1'!A:A,'PopGen Adcyap1'!BD:BD)</f>
        <v>-6.3299999999999995E-2</v>
      </c>
      <c r="H20" s="11">
        <f>_xlfn.XLOOKUP(A20,'PopGen Adcyap1'!A:A,'PopGen Adcyap1'!BE:BE)</f>
        <v>0.81710000000000005</v>
      </c>
      <c r="I20" s="11">
        <f>_xlfn.XLOOKUP(A20,'PopGen Adcyap1'!A:A,'PopGen Adcyap1'!BF:BF)</f>
        <v>0.22489999999999999</v>
      </c>
      <c r="J20" s="11">
        <f>_xlfn.XLOOKUP(A20,'PopGen Adcyap1'!A:A,'PopGen Adcyap1'!BG:BG)</f>
        <v>0.72609999999999997</v>
      </c>
      <c r="K20" s="11">
        <f>_xlfn.XLOOKUP(A20,'PopGen Adcyap1'!A:A,'PopGen Adcyap1'!BH:BH)</f>
        <v>0.99629999999999996</v>
      </c>
    </row>
    <row r="21" spans="1:11" x14ac:dyDescent="0.35">
      <c r="A21" t="s">
        <v>67</v>
      </c>
      <c r="B21" s="11">
        <f>_xlfn.XLOOKUP(A21,'PopGen Clock'!A:A,'PopGen Clock'!T:T)</f>
        <v>2.2200000000000001E-2</v>
      </c>
      <c r="C21" s="11">
        <f>_xlfn.XLOOKUP(A21,'PopGen Clock'!A:A,'PopGen Clock'!U:U)</f>
        <v>0.65910000000000002</v>
      </c>
      <c r="D21" s="11">
        <f>_xlfn.XLOOKUP(A21,'PopGen Clock'!A:A,'PopGen Clock'!V:V)</f>
        <v>0.50129999999999997</v>
      </c>
      <c r="E21" s="11">
        <f>_xlfn.XLOOKUP(A21,'PopGen Clock'!A:A,'PopGen Clock'!W:W)</f>
        <v>0.97470000000000001</v>
      </c>
      <c r="F21" s="11">
        <f>_xlfn.XLOOKUP(A21,'PopGen Clock'!A:A,'PopGen Clock'!X:X)</f>
        <v>0.252</v>
      </c>
      <c r="G21" s="11">
        <f>_xlfn.XLOOKUP(A21,'PopGen Adcyap1'!A:A,'PopGen Adcyap1'!BD:BD)</f>
        <v>6.5699999999999995E-2</v>
      </c>
      <c r="H21" s="11">
        <f>_xlfn.XLOOKUP(A21,'PopGen Adcyap1'!A:A,'PopGen Adcyap1'!BE:BE)</f>
        <v>0.2041</v>
      </c>
      <c r="I21" s="11">
        <f>_xlfn.XLOOKUP(A21,'PopGen Adcyap1'!A:A,'PopGen Adcyap1'!BF:BF)</f>
        <v>0.16309999999999999</v>
      </c>
      <c r="J21" s="11">
        <f>_xlfn.XLOOKUP(A21,'PopGen Adcyap1'!A:A,'PopGen Adcyap1'!BG:BG)</f>
        <v>0.52759999999999996</v>
      </c>
      <c r="K21" s="11">
        <f>_xlfn.XLOOKUP(A21,'PopGen Adcyap1'!A:A,'PopGen Adcyap1'!BH:BH)</f>
        <v>0.1913</v>
      </c>
    </row>
    <row r="22" spans="1:11" x14ac:dyDescent="0.35">
      <c r="A22" t="s">
        <v>68</v>
      </c>
      <c r="B22" s="11">
        <f>_xlfn.XLOOKUP(A22,'PopGen Clock'!A:A,'PopGen Clock'!T:T)</f>
        <v>-3.2800000000000003E-2</v>
      </c>
      <c r="C22" s="11">
        <f>_xlfn.XLOOKUP(A22,'PopGen Clock'!A:A,'PopGen Clock'!U:U)</f>
        <v>0.5373</v>
      </c>
      <c r="D22" s="11">
        <f>_xlfn.XLOOKUP(A22,'PopGen Clock'!A:A,'PopGen Clock'!V:V)</f>
        <v>0.29020000000000001</v>
      </c>
      <c r="E22" s="11">
        <f>_xlfn.XLOOKUP(A22,'PopGen Clock'!A:A,'PopGen Clock'!W:W)</f>
        <v>0.93940000000000001</v>
      </c>
      <c r="F22" s="11">
        <f>_xlfn.XLOOKUP(A22,'PopGen Clock'!A:A,'PopGen Clock'!X:X)</f>
        <v>0.50190000000000001</v>
      </c>
      <c r="G22" s="11">
        <f>_xlfn.XLOOKUP(A22,'PopGen Adcyap1'!A:A,'PopGen Adcyap1'!BD:BD)</f>
        <v>1.5100000000000001E-2</v>
      </c>
      <c r="H22" s="11">
        <f>_xlfn.XLOOKUP(A22,'PopGen Adcyap1'!A:A,'PopGen Adcyap1'!BE:BE)</f>
        <v>0.29459999999999997</v>
      </c>
      <c r="I22" s="11">
        <f>_xlfn.XLOOKUP(A22,'PopGen Adcyap1'!A:A,'PopGen Adcyap1'!BF:BF)</f>
        <v>0.15679999999999999</v>
      </c>
      <c r="J22" s="11">
        <f>_xlfn.XLOOKUP(A22,'PopGen Adcyap1'!A:A,'PopGen Adcyap1'!BG:BG)</f>
        <v>0.55989999999999995</v>
      </c>
      <c r="K22" s="11">
        <f>_xlfn.XLOOKUP(A22,'PopGen Adcyap1'!A:A,'PopGen Adcyap1'!BH:BH)</f>
        <v>0.63649999999999995</v>
      </c>
    </row>
    <row r="23" spans="1:11" x14ac:dyDescent="0.35">
      <c r="A23" t="s">
        <v>69</v>
      </c>
      <c r="B23" s="11">
        <f>_xlfn.XLOOKUP(A23,'PopGen Clock'!A:A,'PopGen Clock'!T:T)</f>
        <v>-1.7500000000000002E-2</v>
      </c>
      <c r="C23" s="11">
        <f>_xlfn.XLOOKUP(A23,'PopGen Clock'!A:A,'PopGen Clock'!U:U)</f>
        <v>0.96609999999999996</v>
      </c>
      <c r="D23" s="11">
        <f>_xlfn.XLOOKUP(A23,'PopGen Clock'!A:A,'PopGen Clock'!V:V)</f>
        <v>0.50239999999999996</v>
      </c>
      <c r="E23" s="11">
        <f>_xlfn.XLOOKUP(A23,'PopGen Clock'!A:A,'PopGen Clock'!W:W)</f>
        <v>0.96609999999999996</v>
      </c>
      <c r="F23" s="11">
        <f>_xlfn.XLOOKUP(A23,'PopGen Clock'!A:A,'PopGen Clock'!X:X)</f>
        <v>0.78290000000000004</v>
      </c>
      <c r="G23" s="11">
        <f>_xlfn.XLOOKUP(A23,'PopGen Adcyap1'!A:A,'PopGen Adcyap1'!BD:BD)</f>
        <v>4.02E-2</v>
      </c>
      <c r="H23" s="11">
        <f>_xlfn.XLOOKUP(A23,'PopGen Adcyap1'!A:A,'PopGen Adcyap1'!BE:BE)</f>
        <v>0.74850000000000005</v>
      </c>
      <c r="I23" s="11">
        <f>_xlfn.XLOOKUP(A23,'PopGen Adcyap1'!A:A,'PopGen Adcyap1'!BF:BF)</f>
        <v>0.25209999999999999</v>
      </c>
      <c r="J23" s="11">
        <f>_xlfn.XLOOKUP(A23,'PopGen Adcyap1'!A:A,'PopGen Adcyap1'!BG:BG)</f>
        <v>0.77880000000000005</v>
      </c>
      <c r="K23" s="11">
        <f>_xlfn.XLOOKUP(A23,'PopGen Adcyap1'!A:A,'PopGen Adcyap1'!BH:BH)</f>
        <v>0.94620000000000004</v>
      </c>
    </row>
    <row r="24" spans="1:11" x14ac:dyDescent="0.35">
      <c r="A24" t="s">
        <v>70</v>
      </c>
      <c r="B24" s="11">
        <f>_xlfn.XLOOKUP(A24,'PopGen Clock'!A:A,'PopGen Clock'!T:T)</f>
        <v>-0.187</v>
      </c>
      <c r="C24" s="11">
        <f>_xlfn.XLOOKUP(A24,'PopGen Clock'!A:A,'PopGen Clock'!U:U)</f>
        <v>0.29339999999999999</v>
      </c>
      <c r="D24" s="11">
        <f>_xlfn.XLOOKUP(A24,'PopGen Clock'!A:A,'PopGen Clock'!V:V)</f>
        <v>0.22059999999999999</v>
      </c>
      <c r="E24" s="11">
        <f>_xlfn.XLOOKUP(A24,'PopGen Clock'!A:A,'PopGen Clock'!W:W)</f>
        <v>0.7107</v>
      </c>
      <c r="F24" s="11">
        <f>_xlfn.XLOOKUP(A24,'PopGen Clock'!A:A,'PopGen Clock'!X:X)</f>
        <v>0.23569999999999999</v>
      </c>
      <c r="G24" s="11">
        <f>_xlfn.XLOOKUP(A24,'PopGen Adcyap1'!A:A,'PopGen Adcyap1'!BD:BD)</f>
        <v>-6.9999999999999999E-4</v>
      </c>
      <c r="H24" s="11">
        <f>_xlfn.XLOOKUP(A24,'PopGen Adcyap1'!A:A,'PopGen Adcyap1'!BE:BE)</f>
        <v>0.2908</v>
      </c>
      <c r="I24" s="11">
        <f>_xlfn.XLOOKUP(A24,'PopGen Adcyap1'!A:A,'PopGen Adcyap1'!BF:BF)</f>
        <v>0.22159999999999999</v>
      </c>
      <c r="J24" s="11">
        <f>_xlfn.XLOOKUP(A24,'PopGen Adcyap1'!A:A,'PopGen Adcyap1'!BG:BG)</f>
        <v>0.71020000000000005</v>
      </c>
      <c r="K24" s="11">
        <f>_xlfn.XLOOKUP(A24,'PopGen Adcyap1'!A:A,'PopGen Adcyap1'!BH:BH)</f>
        <v>0.22450000000000001</v>
      </c>
    </row>
    <row r="25" spans="1:11" x14ac:dyDescent="0.35">
      <c r="A25" t="s">
        <v>71</v>
      </c>
      <c r="B25" s="11">
        <f>_xlfn.XLOOKUP(A25,'PopGen Clock'!A:A,'PopGen Clock'!T:T)</f>
        <v>-2.5600000000000001E-2</v>
      </c>
      <c r="C25" s="11">
        <f>_xlfn.XLOOKUP(A25,'PopGen Clock'!A:A,'PopGen Clock'!U:U)</f>
        <v>0.95120000000000005</v>
      </c>
      <c r="D25" s="11">
        <f>_xlfn.XLOOKUP(A25,'PopGen Clock'!A:A,'PopGen Clock'!V:V)</f>
        <v>0.50119999999999998</v>
      </c>
      <c r="E25" s="11">
        <f>_xlfn.XLOOKUP(A25,'PopGen Clock'!A:A,'PopGen Clock'!W:W)</f>
        <v>0.95130000000000003</v>
      </c>
      <c r="F25" s="11">
        <f>_xlfn.XLOOKUP(A25,'PopGen Clock'!A:A,'PopGen Clock'!X:X)</f>
        <v>1</v>
      </c>
      <c r="G25" s="11">
        <f>_xlfn.XLOOKUP(A25,'PopGen Adcyap1'!A:A,'PopGen Adcyap1'!BD:BD)</f>
        <v>-0.1053</v>
      </c>
      <c r="H25" s="11">
        <f>_xlfn.XLOOKUP(A25,'PopGen Adcyap1'!A:A,'PopGen Adcyap1'!BE:BE)</f>
        <v>0.82769999999999999</v>
      </c>
      <c r="I25" s="11">
        <f>_xlfn.XLOOKUP(A25,'PopGen Adcyap1'!A:A,'PopGen Adcyap1'!BF:BF)</f>
        <v>0.50109999999999999</v>
      </c>
      <c r="J25" s="11">
        <f>_xlfn.XLOOKUP(A25,'PopGen Adcyap1'!A:A,'PopGen Adcyap1'!BG:BG)</f>
        <v>0.95350000000000001</v>
      </c>
      <c r="K25" s="11">
        <f>_xlfn.XLOOKUP(A25,'PopGen Adcyap1'!A:A,'PopGen Adcyap1'!BH:BH)</f>
        <v>0.49030000000000001</v>
      </c>
    </row>
    <row r="26" spans="1:11" x14ac:dyDescent="0.35">
      <c r="A26" t="s">
        <v>72</v>
      </c>
      <c r="B26" s="11">
        <f>_xlfn.XLOOKUP(A26,'PopGen Clock'!A:A,'PopGen Clock'!T:T)</f>
        <v>2.5499999999999998E-2</v>
      </c>
      <c r="C26" s="11">
        <f>_xlfn.XLOOKUP(A26,'PopGen Clock'!A:A,'PopGen Clock'!U:U)</f>
        <v>0.76060000000000005</v>
      </c>
      <c r="D26" s="11">
        <f>_xlfn.XLOOKUP(A26,'PopGen Clock'!A:A,'PopGen Clock'!V:V)</f>
        <v>0.36059999999999998</v>
      </c>
      <c r="E26" s="11">
        <f>_xlfn.XLOOKUP(A26,'PopGen Clock'!A:A,'PopGen Clock'!W:W)</f>
        <v>0.93500000000000005</v>
      </c>
      <c r="F26" s="11">
        <f>_xlfn.XLOOKUP(A26,'PopGen Clock'!A:A,'PopGen Clock'!X:X)</f>
        <v>0.68469999999999998</v>
      </c>
      <c r="G26" s="11">
        <f>_xlfn.XLOOKUP(A26,'PopGen Adcyap1'!A:A,'PopGen Adcyap1'!BD:BD)</f>
        <v>-6.6900000000000001E-2</v>
      </c>
      <c r="H26" s="11">
        <f>_xlfn.XLOOKUP(A26,'PopGen Adcyap1'!A:A,'PopGen Adcyap1'!BE:BE)</f>
        <v>0.21890000000000001</v>
      </c>
      <c r="I26" s="11">
        <f>_xlfn.XLOOKUP(A26,'PopGen Adcyap1'!A:A,'PopGen Adcyap1'!BF:BF)</f>
        <v>0.19500000000000001</v>
      </c>
      <c r="J26" s="11">
        <f>_xlfn.XLOOKUP(A26,'PopGen Adcyap1'!A:A,'PopGen Adcyap1'!BG:BG)</f>
        <v>0.63280000000000003</v>
      </c>
      <c r="K26" s="11">
        <f>_xlfn.XLOOKUP(A26,'PopGen Adcyap1'!A:A,'PopGen Adcyap1'!BH:BH)</f>
        <v>8.6699999999999999E-2</v>
      </c>
    </row>
    <row r="27" spans="1:11" x14ac:dyDescent="0.35">
      <c r="A27" t="s">
        <v>73</v>
      </c>
      <c r="B27" s="11">
        <f>_xlfn.XLOOKUP(A27,'PopGen Clock'!A:A,'PopGen Clock'!T:T)</f>
        <v>-3.5700000000000003E-2</v>
      </c>
      <c r="C27" s="11">
        <f>_xlfn.XLOOKUP(A27,'PopGen Clock'!A:A,'PopGen Clock'!U:U)</f>
        <v>0.93340000000000001</v>
      </c>
      <c r="D27" s="11">
        <f>_xlfn.XLOOKUP(A27,'PopGen Clock'!A:A,'PopGen Clock'!V:V)</f>
        <v>0.50239999999999996</v>
      </c>
      <c r="E27" s="11">
        <f>_xlfn.XLOOKUP(A27,'PopGen Clock'!A:A,'PopGen Clock'!W:W)</f>
        <v>0.96609999999999996</v>
      </c>
      <c r="F27" s="11">
        <f>_xlfn.XLOOKUP(A27,'PopGen Clock'!A:A,'PopGen Clock'!X:X)</f>
        <v>0.78290000000000004</v>
      </c>
      <c r="G27" s="11">
        <f>_xlfn.XLOOKUP(A27,'PopGen Adcyap1'!A:A,'PopGen Adcyap1'!BD:BD)</f>
        <v>0.20549999999999999</v>
      </c>
      <c r="H27" s="11">
        <f>_xlfn.XLOOKUP(A27,'PopGen Adcyap1'!A:A,'PopGen Adcyap1'!BE:BE)</f>
        <v>0.34899999999999998</v>
      </c>
      <c r="I27" s="11">
        <f>_xlfn.XLOOKUP(A27,'PopGen Adcyap1'!A:A,'PopGen Adcyap1'!BF:BF)</f>
        <v>0.1938</v>
      </c>
      <c r="J27" s="11">
        <f>_xlfn.XLOOKUP(A27,'PopGen Adcyap1'!A:A,'PopGen Adcyap1'!BG:BG)</f>
        <v>0.61529999999999996</v>
      </c>
      <c r="K27" s="11">
        <f>_xlfn.XLOOKUP(A27,'PopGen Adcyap1'!A:A,'PopGen Adcyap1'!BH:BH)</f>
        <v>0.62919999999999998</v>
      </c>
    </row>
    <row r="28" spans="1:11" x14ac:dyDescent="0.35">
      <c r="A28" t="s">
        <v>74</v>
      </c>
      <c r="B28" s="11">
        <f>_xlfn.XLOOKUP(A28,'PopGen Clock'!A:A,'PopGen Clock'!T:T)</f>
        <v>0.1502</v>
      </c>
      <c r="C28" s="11">
        <f>_xlfn.XLOOKUP(A28,'PopGen Clock'!A:A,'PopGen Clock'!U:U)</f>
        <v>0.67910000000000004</v>
      </c>
      <c r="D28" s="11">
        <f>_xlfn.XLOOKUP(A28,'PopGen Clock'!A:A,'PopGen Clock'!V:V)</f>
        <v>0.2571</v>
      </c>
      <c r="E28" s="11">
        <f>_xlfn.XLOOKUP(A28,'PopGen Clock'!A:A,'PopGen Clock'!W:W)</f>
        <v>0.80259999999999998</v>
      </c>
      <c r="F28" s="11">
        <f>_xlfn.XLOOKUP(A28,'PopGen Clock'!A:A,'PopGen Clock'!X:X)</f>
        <v>0.88690000000000002</v>
      </c>
      <c r="G28" s="11">
        <f>_xlfn.XLOOKUP(A28,'PopGen Adcyap1'!A:A,'PopGen Adcyap1'!BD:BD)</f>
        <v>-0.1111</v>
      </c>
      <c r="H28" s="11">
        <f>_xlfn.XLOOKUP(A28,'PopGen Adcyap1'!A:A,'PopGen Adcyap1'!BE:BE)</f>
        <v>0.17710000000000001</v>
      </c>
      <c r="I28" s="11">
        <f>_xlfn.XLOOKUP(A28,'PopGen Adcyap1'!A:A,'PopGen Adcyap1'!BF:BF)</f>
        <v>0.1767</v>
      </c>
      <c r="J28" s="11">
        <f>_xlfn.XLOOKUP(A28,'PopGen Adcyap1'!A:A,'PopGen Adcyap1'!BG:BG)</f>
        <v>0.58530000000000004</v>
      </c>
      <c r="K28" s="11">
        <f>_xlfn.XLOOKUP(A28,'PopGen Adcyap1'!A:A,'PopGen Adcyap1'!BH:BH)</f>
        <v>2.2700000000000001E-2</v>
      </c>
    </row>
    <row r="29" spans="1:11" x14ac:dyDescent="0.35">
      <c r="A29" t="s">
        <v>75</v>
      </c>
      <c r="B29" s="11">
        <f>_xlfn.XLOOKUP(A29,'PopGen Clock'!A:A,'PopGen Clock'!T:T)</f>
        <v>5.7599999999999998E-2</v>
      </c>
      <c r="C29" s="11">
        <f>_xlfn.XLOOKUP(A29,'PopGen Clock'!A:A,'PopGen Clock'!U:U)</f>
        <v>0.46939999999999998</v>
      </c>
      <c r="D29" s="11">
        <f>_xlfn.XLOOKUP(A29,'PopGen Clock'!A:A,'PopGen Clock'!V:V)</f>
        <v>0.2994</v>
      </c>
      <c r="E29" s="11">
        <f>_xlfn.XLOOKUP(A29,'PopGen Clock'!A:A,'PopGen Clock'!W:W)</f>
        <v>0.87280000000000002</v>
      </c>
      <c r="F29" s="11">
        <f>_xlfn.XLOOKUP(A29,'PopGen Clock'!A:A,'PopGen Clock'!X:X)</f>
        <v>0.41949999999999998</v>
      </c>
      <c r="G29" s="11">
        <f>_xlfn.XLOOKUP(A29,'PopGen Adcyap1'!A:A,'PopGen Adcyap1'!BD:BD)</f>
        <v>2E-3</v>
      </c>
      <c r="H29" s="11">
        <f>_xlfn.XLOOKUP(A29,'PopGen Adcyap1'!A:A,'PopGen Adcyap1'!BE:BE)</f>
        <v>0.43219999999999997</v>
      </c>
      <c r="I29" s="11">
        <f>_xlfn.XLOOKUP(A29,'PopGen Adcyap1'!A:A,'PopGen Adcyap1'!BF:BF)</f>
        <v>0.22109999999999999</v>
      </c>
      <c r="J29" s="11">
        <f>_xlfn.XLOOKUP(A29,'PopGen Adcyap1'!A:A,'PopGen Adcyap1'!BG:BG)</f>
        <v>0.70330000000000004</v>
      </c>
      <c r="K29" s="11">
        <f>_xlfn.XLOOKUP(A29,'PopGen Adcyap1'!A:A,'PopGen Adcyap1'!BH:BH)</f>
        <v>0.70079999999999998</v>
      </c>
    </row>
    <row r="30" spans="1:11" x14ac:dyDescent="0.35">
      <c r="A30" t="s">
        <v>76</v>
      </c>
      <c r="B30" s="11">
        <f>_xlfn.XLOOKUP(A30,'PopGen Clock'!A:A,'PopGen Clock'!T:T)</f>
        <v>2.1399999999999999E-2</v>
      </c>
      <c r="C30" s="11">
        <f>_xlfn.XLOOKUP(A30,'PopGen Clock'!A:A,'PopGen Clock'!U:U)</f>
        <v>0.40389999999999998</v>
      </c>
      <c r="D30" s="11">
        <f>_xlfn.XLOOKUP(A30,'PopGen Clock'!A:A,'PopGen Clock'!V:V)</f>
        <v>0.2329</v>
      </c>
      <c r="E30" s="11">
        <f>_xlfn.XLOOKUP(A30,'PopGen Clock'!A:A,'PopGen Clock'!W:W)</f>
        <v>0.79810000000000003</v>
      </c>
      <c r="F30" s="11">
        <f>_xlfn.XLOOKUP(A30,'PopGen Clock'!A:A,'PopGen Clock'!X:X)</f>
        <v>0.49</v>
      </c>
      <c r="G30" s="11">
        <f>_xlfn.XLOOKUP(A30,'PopGen Adcyap1'!A:A,'PopGen Adcyap1'!BD:BD)</f>
        <v>-0.16159999999999999</v>
      </c>
      <c r="H30" s="11">
        <f>_xlfn.XLOOKUP(A30,'PopGen Adcyap1'!A:A,'PopGen Adcyap1'!BE:BE)</f>
        <v>0.2969</v>
      </c>
      <c r="I30" s="11">
        <f>_xlfn.XLOOKUP(A30,'PopGen Adcyap1'!A:A,'PopGen Adcyap1'!BF:BF)</f>
        <v>0.2092</v>
      </c>
      <c r="J30" s="11">
        <f>_xlfn.XLOOKUP(A30,'PopGen Adcyap1'!A:A,'PopGen Adcyap1'!BG:BG)</f>
        <v>0.72809999999999997</v>
      </c>
      <c r="K30" s="11">
        <f>_xlfn.XLOOKUP(A30,'PopGen Adcyap1'!A:A,'PopGen Adcyap1'!BH:BH)</f>
        <v>0.28499999999999998</v>
      </c>
    </row>
    <row r="31" spans="1:11" x14ac:dyDescent="0.35">
      <c r="A31" t="s">
        <v>77</v>
      </c>
      <c r="B31" s="11" t="str">
        <f>_xlfn.XLOOKUP(A31,'PopGen Clock'!A:A,'PopGen Clock'!T:T)</f>
        <v>NA</v>
      </c>
      <c r="C31" s="11">
        <f>_xlfn.XLOOKUP(A31,'PopGen Clock'!A:A,'PopGen Clock'!U:U)</f>
        <v>1</v>
      </c>
      <c r="D31" s="11" t="str">
        <f>_xlfn.XLOOKUP(A31,'PopGen Clock'!A:A,'PopGen Clock'!V:V)</f>
        <v>NA</v>
      </c>
      <c r="E31" s="11" t="str">
        <f>_xlfn.XLOOKUP(A31,'PopGen Clock'!A:A,'PopGen Clock'!W:W)</f>
        <v>NA</v>
      </c>
      <c r="F31" s="11" t="str">
        <f>_xlfn.XLOOKUP(A31,'PopGen Clock'!A:A,'PopGen Clock'!X:X)</f>
        <v>NA</v>
      </c>
      <c r="G31" s="11">
        <f>_xlfn.XLOOKUP(A31,'PopGen Adcyap1'!A:A,'PopGen Adcyap1'!BD:BD)</f>
        <v>-0.1111</v>
      </c>
      <c r="H31" s="11">
        <f>_xlfn.XLOOKUP(A31,'PopGen Adcyap1'!A:A,'PopGen Adcyap1'!BE:BE)</f>
        <v>0.61</v>
      </c>
      <c r="I31" s="11">
        <f>_xlfn.XLOOKUP(A31,'PopGen Adcyap1'!A:A,'PopGen Adcyap1'!BF:BF)</f>
        <v>0.30109999999999998</v>
      </c>
      <c r="J31" s="11">
        <f>_xlfn.XLOOKUP(A31,'PopGen Adcyap1'!A:A,'PopGen Adcyap1'!BG:BG)</f>
        <v>0.87280000000000002</v>
      </c>
      <c r="K31" s="11">
        <f>_xlfn.XLOOKUP(A31,'PopGen Adcyap1'!A:A,'PopGen Adcyap1'!BH:BH)</f>
        <v>0.68440000000000001</v>
      </c>
    </row>
    <row r="32" spans="1:11" x14ac:dyDescent="0.35">
      <c r="A32" t="s">
        <v>78</v>
      </c>
      <c r="B32" s="11">
        <f>_xlfn.XLOOKUP(A32,'PopGen Clock'!A:A,'PopGen Clock'!T:T)</f>
        <v>-5.45E-2</v>
      </c>
      <c r="C32" s="11">
        <f>_xlfn.XLOOKUP(A32,'PopGen Clock'!A:A,'PopGen Clock'!U:U)</f>
        <v>0.90190000000000003</v>
      </c>
      <c r="D32" s="11">
        <f>_xlfn.XLOOKUP(A32,'PopGen Clock'!A:A,'PopGen Clock'!V:V)</f>
        <v>0.50239999999999996</v>
      </c>
      <c r="E32" s="11">
        <f>_xlfn.XLOOKUP(A32,'PopGen Clock'!A:A,'PopGen Clock'!W:W)</f>
        <v>0.96609999999999996</v>
      </c>
      <c r="F32" s="11">
        <f>_xlfn.XLOOKUP(A32,'PopGen Clock'!A:A,'PopGen Clock'!X:X)</f>
        <v>0.59079999999999999</v>
      </c>
      <c r="G32" s="11">
        <f>_xlfn.XLOOKUP(A32,'PopGen Adcyap1'!A:A,'PopGen Adcyap1'!BD:BD)</f>
        <v>-2.75E-2</v>
      </c>
      <c r="H32" s="11">
        <f>_xlfn.XLOOKUP(A32,'PopGen Adcyap1'!A:A,'PopGen Adcyap1'!BE:BE)</f>
        <v>0.32879999999999998</v>
      </c>
      <c r="I32" s="11">
        <f>_xlfn.XLOOKUP(A32,'PopGen Adcyap1'!A:A,'PopGen Adcyap1'!BF:BF)</f>
        <v>0.25090000000000001</v>
      </c>
      <c r="J32" s="11">
        <f>_xlfn.XLOOKUP(A32,'PopGen Adcyap1'!A:A,'PopGen Adcyap1'!BG:BG)</f>
        <v>0.77759999999999996</v>
      </c>
      <c r="K32" s="11">
        <f>_xlfn.XLOOKUP(A32,'PopGen Adcyap1'!A:A,'PopGen Adcyap1'!BH:BH)</f>
        <v>0.2036</v>
      </c>
    </row>
    <row r="33" spans="1:11" x14ac:dyDescent="0.35">
      <c r="A33" t="s">
        <v>79</v>
      </c>
      <c r="B33" s="11">
        <f>_xlfn.XLOOKUP(A33,'PopGen Clock'!A:A,'PopGen Clock'!T:T)</f>
        <v>-0.16</v>
      </c>
      <c r="C33" s="11">
        <f>_xlfn.XLOOKUP(A33,'PopGen Clock'!A:A,'PopGen Clock'!U:U)</f>
        <v>0.76219999999999999</v>
      </c>
      <c r="D33" s="11">
        <f>_xlfn.XLOOKUP(A33,'PopGen Clock'!A:A,'PopGen Clock'!V:V)</f>
        <v>0.50239999999999996</v>
      </c>
      <c r="E33" s="11">
        <f>_xlfn.XLOOKUP(A33,'PopGen Clock'!A:A,'PopGen Clock'!W:W)</f>
        <v>0.96609999999999996</v>
      </c>
      <c r="F33" s="11">
        <f>_xlfn.XLOOKUP(A33,'PopGen Clock'!A:A,'PopGen Clock'!X:X)</f>
        <v>0.37490000000000001</v>
      </c>
      <c r="G33" s="11">
        <f>_xlfn.XLOOKUP(A33,'PopGen Adcyap1'!A:A,'PopGen Adcyap1'!BD:BD)</f>
        <v>5.0000000000000001E-3</v>
      </c>
      <c r="H33" s="11">
        <f>_xlfn.XLOOKUP(A33,'PopGen Adcyap1'!A:A,'PopGen Adcyap1'!BE:BE)</f>
        <v>0.16830000000000001</v>
      </c>
      <c r="I33" s="11">
        <f>_xlfn.XLOOKUP(A33,'PopGen Adcyap1'!A:A,'PopGen Adcyap1'!BF:BF)</f>
        <v>0.129</v>
      </c>
      <c r="J33" s="11">
        <f>_xlfn.XLOOKUP(A33,'PopGen Adcyap1'!A:A,'PopGen Adcyap1'!BG:BG)</f>
        <v>0.38640000000000002</v>
      </c>
      <c r="K33" s="11">
        <f>_xlfn.XLOOKUP(A33,'PopGen Adcyap1'!A:A,'PopGen Adcyap1'!BH:BH)</f>
        <v>0.27339999999999998</v>
      </c>
    </row>
    <row r="34" spans="1:11" x14ac:dyDescent="0.35">
      <c r="A34" t="s">
        <v>80</v>
      </c>
      <c r="B34" s="11">
        <f>_xlfn.XLOOKUP(A34,'PopGen Clock'!A:A,'PopGen Clock'!T:T)</f>
        <v>5.0900000000000001E-2</v>
      </c>
      <c r="C34" s="11">
        <f>_xlfn.XLOOKUP(A34,'PopGen Clock'!A:A,'PopGen Clock'!U:U)</f>
        <v>0.74519999999999997</v>
      </c>
      <c r="D34" s="11">
        <f>_xlfn.XLOOKUP(A34,'PopGen Clock'!A:A,'PopGen Clock'!V:V)</f>
        <v>0.28699999999999998</v>
      </c>
      <c r="E34" s="11">
        <f>_xlfn.XLOOKUP(A34,'PopGen Clock'!A:A,'PopGen Clock'!W:W)</f>
        <v>0.92369999999999997</v>
      </c>
      <c r="F34" s="11">
        <f>_xlfn.XLOOKUP(A34,'PopGen Clock'!A:A,'PopGen Clock'!X:X)</f>
        <v>0.80920000000000003</v>
      </c>
      <c r="G34" s="11">
        <f>_xlfn.XLOOKUP(A34,'PopGen Adcyap1'!A:A,'PopGen Adcyap1'!BD:BD)</f>
        <v>4.3700000000000003E-2</v>
      </c>
      <c r="H34" s="11">
        <f>_xlfn.XLOOKUP(A34,'PopGen Adcyap1'!A:A,'PopGen Adcyap1'!BE:BE)</f>
        <v>0.20230000000000001</v>
      </c>
      <c r="I34" s="11">
        <f>_xlfn.XLOOKUP(A34,'PopGen Adcyap1'!A:A,'PopGen Adcyap1'!BF:BF)</f>
        <v>0.14249999999999999</v>
      </c>
      <c r="J34" s="11">
        <f>_xlfn.XLOOKUP(A34,'PopGen Adcyap1'!A:A,'PopGen Adcyap1'!BG:BG)</f>
        <v>0.52590000000000003</v>
      </c>
      <c r="K34" s="11">
        <f>_xlfn.XLOOKUP(A34,'PopGen Adcyap1'!A:A,'PopGen Adcyap1'!BH:BH)</f>
        <v>0.2944</v>
      </c>
    </row>
    <row r="35" spans="1:11" x14ac:dyDescent="0.35">
      <c r="A35" t="s">
        <v>81</v>
      </c>
      <c r="B35" s="11">
        <f>_xlfn.XLOOKUP(A35,'PopGen Clock'!A:A,'PopGen Clock'!T:T)</f>
        <v>8.3000000000000001E-3</v>
      </c>
      <c r="C35" s="11">
        <f>_xlfn.XLOOKUP(A35,'PopGen Clock'!A:A,'PopGen Clock'!U:U)</f>
        <v>0.49309999999999998</v>
      </c>
      <c r="D35" s="11">
        <f>_xlfn.XLOOKUP(A35,'PopGen Clock'!A:A,'PopGen Clock'!V:V)</f>
        <v>0.35049999999999998</v>
      </c>
      <c r="E35" s="11">
        <f>_xlfn.XLOOKUP(A35,'PopGen Clock'!A:A,'PopGen Clock'!W:W)</f>
        <v>0.98919999999999997</v>
      </c>
      <c r="F35" s="11">
        <f>_xlfn.XLOOKUP(A35,'PopGen Clock'!A:A,'PopGen Clock'!X:X)</f>
        <v>0.18629999999999999</v>
      </c>
      <c r="G35" s="11">
        <f>_xlfn.XLOOKUP(A35,'PopGen Adcyap1'!A:A,'PopGen Adcyap1'!BD:BD)</f>
        <v>5.1000000000000004E-3</v>
      </c>
      <c r="H35" s="11">
        <f>_xlfn.XLOOKUP(A35,'PopGen Adcyap1'!A:A,'PopGen Adcyap1'!BE:BE)</f>
        <v>9.3899999999999997E-2</v>
      </c>
      <c r="I35" s="11">
        <f>_xlfn.XLOOKUP(A35,'PopGen Adcyap1'!A:A,'PopGen Adcyap1'!BF:BF)</f>
        <v>0.10290000000000001</v>
      </c>
      <c r="J35" s="11">
        <f>_xlfn.XLOOKUP(A35,'PopGen Adcyap1'!A:A,'PopGen Adcyap1'!BG:BG)</f>
        <v>0.39040000000000002</v>
      </c>
      <c r="K35" s="11">
        <f>_xlfn.XLOOKUP(A35,'PopGen Adcyap1'!A:A,'PopGen Adcyap1'!BH:BH)</f>
        <v>8.0999999999999996E-3</v>
      </c>
    </row>
    <row r="36" spans="1:11" x14ac:dyDescent="0.35">
      <c r="A36" t="s">
        <v>82</v>
      </c>
      <c r="B36" s="11">
        <f>_xlfn.XLOOKUP(A36,'PopGen Clock'!A:A,'PopGen Clock'!T:T)</f>
        <v>1.2500000000000001E-2</v>
      </c>
      <c r="C36" s="11">
        <f>_xlfn.XLOOKUP(A36,'PopGen Clock'!A:A,'PopGen Clock'!U:U)</f>
        <v>0.4819</v>
      </c>
      <c r="D36" s="11">
        <f>_xlfn.XLOOKUP(A36,'PopGen Clock'!A:A,'PopGen Clock'!V:V)</f>
        <v>0.22819999999999999</v>
      </c>
      <c r="E36" s="11">
        <f>_xlfn.XLOOKUP(A36,'PopGen Clock'!A:A,'PopGen Clock'!W:W)</f>
        <v>0.748</v>
      </c>
      <c r="F36" s="11">
        <f>_xlfn.XLOOKUP(A36,'PopGen Clock'!A:A,'PopGen Clock'!X:X)</f>
        <v>0.72929999999999995</v>
      </c>
      <c r="G36" s="11">
        <f>_xlfn.XLOOKUP(A36,'PopGen Adcyap1'!A:A,'PopGen Adcyap1'!BD:BD)</f>
        <v>2.63E-2</v>
      </c>
      <c r="H36" s="11">
        <f>_xlfn.XLOOKUP(A36,'PopGen Adcyap1'!A:A,'PopGen Adcyap1'!BE:BE)</f>
        <v>0.20780000000000001</v>
      </c>
      <c r="I36" s="11">
        <f>_xlfn.XLOOKUP(A36,'PopGen Adcyap1'!A:A,'PopGen Adcyap1'!BF:BF)</f>
        <v>0.1139</v>
      </c>
      <c r="J36" s="11">
        <f>_xlfn.XLOOKUP(A36,'PopGen Adcyap1'!A:A,'PopGen Adcyap1'!BG:BG)</f>
        <v>0.33800000000000002</v>
      </c>
      <c r="K36" s="11">
        <f>_xlfn.XLOOKUP(A36,'PopGen Adcyap1'!A:A,'PopGen Adcyap1'!BH:BH)</f>
        <v>0.73709999999999998</v>
      </c>
    </row>
    <row r="37" spans="1:11" x14ac:dyDescent="0.35">
      <c r="A37" t="s">
        <v>26</v>
      </c>
      <c r="B37" s="11">
        <f>_xlfn.XLOOKUP(A37,'PopGen Clock'!A:A,'PopGen Clock'!T:T)</f>
        <v>-4.0800000000000003E-2</v>
      </c>
      <c r="C37" s="11">
        <f>_xlfn.XLOOKUP(A37,'PopGen Clock'!A:A,'PopGen Clock'!U:U)</f>
        <v>0.87990000000000002</v>
      </c>
      <c r="D37" s="11">
        <f>_xlfn.XLOOKUP(A37,'PopGen Clock'!A:A,'PopGen Clock'!V:V)</f>
        <v>0.2298</v>
      </c>
      <c r="E37" s="11">
        <f>_xlfn.XLOOKUP(A37,'PopGen Clock'!A:A,'PopGen Clock'!W:W)</f>
        <v>0.84550000000000003</v>
      </c>
      <c r="F37" s="11">
        <f>_xlfn.XLOOKUP(A37,'PopGen Clock'!A:A,'PopGen Clock'!X:X)</f>
        <v>0.98540000000000005</v>
      </c>
      <c r="G37" s="11">
        <f>_xlfn.XLOOKUP(A37,'PopGen Adcyap1'!A:A,'PopGen Adcyap1'!BD:BD)</f>
        <v>-2.5899999999999999E-2</v>
      </c>
      <c r="H37" s="11">
        <f>_xlfn.XLOOKUP(A37,'PopGen Adcyap1'!A:A,'PopGen Adcyap1'!BE:BE)</f>
        <v>0.2329</v>
      </c>
      <c r="I37" s="11">
        <f>_xlfn.XLOOKUP(A37,'PopGen Adcyap1'!A:A,'PopGen Adcyap1'!BF:BF)</f>
        <v>0.14360000000000001</v>
      </c>
      <c r="J37" s="11">
        <f>_xlfn.XLOOKUP(A37,'PopGen Adcyap1'!A:A,'PopGen Adcyap1'!BG:BG)</f>
        <v>0.5444</v>
      </c>
      <c r="K37" s="11">
        <f>_xlfn.XLOOKUP(A37,'PopGen Adcyap1'!A:A,'PopGen Adcyap1'!BH:BH)</f>
        <v>0.42799999999999999</v>
      </c>
    </row>
    <row r="38" spans="1:11" x14ac:dyDescent="0.35">
      <c r="A38" t="s">
        <v>90</v>
      </c>
      <c r="B38" s="11" t="str">
        <f>_xlfn.XLOOKUP(A38,'PopGen Clock'!A:A,'PopGen Clock'!T:T)</f>
        <v>NA</v>
      </c>
      <c r="C38" s="11">
        <f>_xlfn.XLOOKUP(A38,'PopGen Clock'!A:A,'PopGen Clock'!U:U)</f>
        <v>1</v>
      </c>
      <c r="D38" s="11" t="str">
        <f>_xlfn.XLOOKUP(A38,'PopGen Clock'!A:A,'PopGen Clock'!V:V)</f>
        <v>NA</v>
      </c>
      <c r="E38" s="11" t="str">
        <f>_xlfn.XLOOKUP(A38,'PopGen Clock'!A:A,'PopGen Clock'!W:W)</f>
        <v>NA</v>
      </c>
      <c r="F38" s="11" t="str">
        <f>_xlfn.XLOOKUP(A38,'PopGen Clock'!A:A,'PopGen Clock'!X:X)</f>
        <v>NA</v>
      </c>
      <c r="G38" s="11">
        <f>_xlfn.XLOOKUP(A38,'PopGen Adcyap1'!A:A,'PopGen Adcyap1'!BD:BD)</f>
        <v>-2.3699999999999999E-2</v>
      </c>
      <c r="H38" s="11">
        <f>_xlfn.XLOOKUP(A38,'PopGen Adcyap1'!A:A,'PopGen Adcyap1'!BE:BE)</f>
        <v>0.23680000000000001</v>
      </c>
      <c r="I38" s="11">
        <f>_xlfn.XLOOKUP(A38,'PopGen Adcyap1'!A:A,'PopGen Adcyap1'!BF:BF)</f>
        <v>0.14399999999999999</v>
      </c>
      <c r="J38" s="11">
        <f>_xlfn.XLOOKUP(A38,'PopGen Adcyap1'!A:A,'PopGen Adcyap1'!BG:BG)</f>
        <v>0.44779999999999998</v>
      </c>
      <c r="K38" s="11">
        <f>_xlfn.XLOOKUP(A38,'PopGen Adcyap1'!A:A,'PopGen Adcyap1'!BH:BH)</f>
        <v>0.57340000000000002</v>
      </c>
    </row>
    <row r="39" spans="1:11" x14ac:dyDescent="0.35">
      <c r="A39" t="s">
        <v>83</v>
      </c>
      <c r="B39" s="11">
        <f>_xlfn.XLOOKUP(A39,'PopGen Clock'!A:A,'PopGen Clock'!T:T)</f>
        <v>7.7700000000000005E-2</v>
      </c>
      <c r="C39" s="11">
        <f>_xlfn.XLOOKUP(A39,'PopGen Clock'!A:A,'PopGen Clock'!U:U)</f>
        <v>0.60360000000000003</v>
      </c>
      <c r="D39" s="11">
        <f>_xlfn.XLOOKUP(A39,'PopGen Clock'!A:A,'PopGen Clock'!V:V)</f>
        <v>0.30199999999999999</v>
      </c>
      <c r="E39" s="11">
        <f>_xlfn.XLOOKUP(A39,'PopGen Clock'!A:A,'PopGen Clock'!W:W)</f>
        <v>0.96409999999999996</v>
      </c>
      <c r="F39" s="11">
        <f>_xlfn.XLOOKUP(A39,'PopGen Clock'!A:A,'PopGen Clock'!X:X)</f>
        <v>0.54249999999999998</v>
      </c>
      <c r="G39" s="11">
        <f>_xlfn.XLOOKUP(A39,'PopGen Adcyap1'!A:A,'PopGen Adcyap1'!BD:BD)</f>
        <v>-2.1299999999999999E-2</v>
      </c>
      <c r="H39" s="11">
        <f>_xlfn.XLOOKUP(A39,'PopGen Adcyap1'!A:A,'PopGen Adcyap1'!BE:BE)</f>
        <v>0.17829999999999999</v>
      </c>
      <c r="I39" s="11">
        <f>_xlfn.XLOOKUP(A39,'PopGen Adcyap1'!A:A,'PopGen Adcyap1'!BF:BF)</f>
        <v>0.1678</v>
      </c>
      <c r="J39" s="11">
        <f>_xlfn.XLOOKUP(A39,'PopGen Adcyap1'!A:A,'PopGen Adcyap1'!BG:BG)</f>
        <v>0.62619999999999998</v>
      </c>
      <c r="K39" s="11">
        <f>_xlfn.XLOOKUP(A39,'PopGen Adcyap1'!A:A,'PopGen Adcyap1'!BH:BH)</f>
        <v>4.4999999999999998E-2</v>
      </c>
    </row>
    <row r="40" spans="1:11" x14ac:dyDescent="0.35">
      <c r="A40" t="s">
        <v>84</v>
      </c>
      <c r="B40" s="11">
        <f>_xlfn.XLOOKUP(A40,'PopGen Clock'!A:A,'PopGen Clock'!T:T)</f>
        <v>-9.9000000000000008E-3</v>
      </c>
      <c r="C40" s="11">
        <f>_xlfn.XLOOKUP(A40,'PopGen Clock'!A:A,'PopGen Clock'!U:U)</f>
        <v>0.98060000000000003</v>
      </c>
      <c r="D40" s="11">
        <f>_xlfn.XLOOKUP(A40,'PopGen Clock'!A:A,'PopGen Clock'!V:V)</f>
        <v>0.50309999999999999</v>
      </c>
      <c r="E40" s="11">
        <f>_xlfn.XLOOKUP(A40,'PopGen Clock'!A:A,'PopGen Clock'!W:W)</f>
        <v>0.99019999999999997</v>
      </c>
      <c r="F40" s="11">
        <f>_xlfn.XLOOKUP(A40,'PopGen Clock'!A:A,'PopGen Clock'!X:X)</f>
        <v>0.83130000000000004</v>
      </c>
      <c r="G40" s="11">
        <f>_xlfn.XLOOKUP(A40,'PopGen Adcyap1'!A:A,'PopGen Adcyap1'!BD:BD)</f>
        <v>4.4400000000000002E-2</v>
      </c>
      <c r="H40" s="11">
        <f>_xlfn.XLOOKUP(A40,'PopGen Adcyap1'!A:A,'PopGen Adcyap1'!BE:BE)</f>
        <v>0.1895</v>
      </c>
      <c r="I40" s="11">
        <f>_xlfn.XLOOKUP(A40,'PopGen Adcyap1'!A:A,'PopGen Adcyap1'!BF:BF)</f>
        <v>0.18229999999999999</v>
      </c>
      <c r="J40" s="11">
        <f>_xlfn.XLOOKUP(A40,'PopGen Adcyap1'!A:A,'PopGen Adcyap1'!BG:BG)</f>
        <v>0.66559999999999997</v>
      </c>
      <c r="K40" s="11">
        <f>_xlfn.XLOOKUP(A40,'PopGen Adcyap1'!A:A,'PopGen Adcyap1'!BH:BH)</f>
        <v>3.9600000000000003E-2</v>
      </c>
    </row>
    <row r="41" spans="1:11" x14ac:dyDescent="0.35">
      <c r="A41" t="s">
        <v>86</v>
      </c>
      <c r="B41" s="11">
        <f>_xlfn.XLOOKUP(A41,'PopGen Clock'!A:A,'PopGen Clock'!T:T)</f>
        <v>-2.6100000000000002E-2</v>
      </c>
      <c r="C41" s="11">
        <f>_xlfn.XLOOKUP(A41,'PopGen Clock'!A:A,'PopGen Clock'!U:U)</f>
        <v>0.38279999999999997</v>
      </c>
      <c r="D41" s="11">
        <f>_xlfn.XLOOKUP(A41,'PopGen Clock'!A:A,'PopGen Clock'!V:V)</f>
        <v>0.25390000000000001</v>
      </c>
      <c r="E41" s="11">
        <f>_xlfn.XLOOKUP(A41,'PopGen Clock'!A:A,'PopGen Clock'!W:W)</f>
        <v>0.78559999999999997</v>
      </c>
      <c r="F41" s="11">
        <f>_xlfn.XLOOKUP(A41,'PopGen Clock'!A:A,'PopGen Clock'!X:X)</f>
        <v>0.37190000000000001</v>
      </c>
      <c r="G41" s="11">
        <f>_xlfn.XLOOKUP(A41,'PopGen Adcyap1'!A:A,'PopGen Adcyap1'!BD:BD)</f>
        <v>-5.8200000000000002E-2</v>
      </c>
      <c r="H41" s="11">
        <f>_xlfn.XLOOKUP(A41,'PopGen Adcyap1'!A:A,'PopGen Adcyap1'!BE:BE)</f>
        <v>0.47860000000000003</v>
      </c>
      <c r="I41" s="11">
        <f>_xlfn.XLOOKUP(A41,'PopGen Adcyap1'!A:A,'PopGen Adcyap1'!BF:BF)</f>
        <v>0.25269999999999998</v>
      </c>
      <c r="J41" s="11">
        <f>_xlfn.XLOOKUP(A41,'PopGen Adcyap1'!A:A,'PopGen Adcyap1'!BG:BG)</f>
        <v>0.77759999999999996</v>
      </c>
      <c r="K41" s="11">
        <f>_xlfn.XLOOKUP(A41,'PopGen Adcyap1'!A:A,'PopGen Adcyap1'!BH:BH)</f>
        <v>0.65680000000000005</v>
      </c>
    </row>
    <row r="42" spans="1:11" x14ac:dyDescent="0.35">
      <c r="A42" t="s">
        <v>85</v>
      </c>
      <c r="B42" s="11">
        <f>_xlfn.XLOOKUP(A42,'PopGen Clock'!A:A,'PopGen Clock'!T:T)</f>
        <v>-5.0099999999999999E-2</v>
      </c>
      <c r="C42" s="11">
        <f>_xlfn.XLOOKUP(A42,'PopGen Clock'!A:A,'PopGen Clock'!U:U)</f>
        <v>0.4763</v>
      </c>
      <c r="D42" s="11">
        <f>_xlfn.XLOOKUP(A42,'PopGen Clock'!A:A,'PopGen Clock'!V:V)</f>
        <v>0.29499999999999998</v>
      </c>
      <c r="E42" s="11">
        <f>_xlfn.XLOOKUP(A42,'PopGen Clock'!A:A,'PopGen Clock'!W:W)</f>
        <v>0.81369999999999998</v>
      </c>
      <c r="F42" s="11">
        <f>_xlfn.XLOOKUP(A42,'PopGen Clock'!A:A,'PopGen Clock'!X:X)</f>
        <v>0.52090000000000003</v>
      </c>
      <c r="G42" s="11">
        <f>_xlfn.XLOOKUP(A42,'PopGen Adcyap1'!A:A,'PopGen Adcyap1'!BD:BD)</f>
        <v>-0.14430000000000001</v>
      </c>
      <c r="H42" s="11">
        <f>_xlfn.XLOOKUP(A42,'PopGen Adcyap1'!A:A,'PopGen Adcyap1'!BE:BE)</f>
        <v>0.36880000000000002</v>
      </c>
      <c r="I42" s="11">
        <f>_xlfn.XLOOKUP(A42,'PopGen Adcyap1'!A:A,'PopGen Adcyap1'!BF:BF)</f>
        <v>0.16200000000000001</v>
      </c>
      <c r="J42" s="11">
        <f>_xlfn.XLOOKUP(A42,'PopGen Adcyap1'!A:A,'PopGen Adcyap1'!BG:BG)</f>
        <v>0.46300000000000002</v>
      </c>
      <c r="K42" s="11">
        <f>_xlfn.XLOOKUP(A42,'PopGen Adcyap1'!A:A,'PopGen Adcyap1'!BH:BH)</f>
        <v>0.90239999999999998</v>
      </c>
    </row>
    <row r="43" spans="1:11" x14ac:dyDescent="0.35">
      <c r="A43" t="s">
        <v>85</v>
      </c>
      <c r="B43" s="11">
        <f>_xlfn.XLOOKUP(A43,'PopGen Clock'!A:A,'PopGen Clock'!T:T)</f>
        <v>-5.0099999999999999E-2</v>
      </c>
      <c r="C43" s="11">
        <f>_xlfn.XLOOKUP(A43,'PopGen Clock'!A:A,'PopGen Clock'!U:U)</f>
        <v>0.4763</v>
      </c>
      <c r="D43" s="11">
        <f>_xlfn.XLOOKUP(A43,'PopGen Clock'!A:A,'PopGen Clock'!V:V)</f>
        <v>0.29499999999999998</v>
      </c>
      <c r="E43" s="11">
        <f>_xlfn.XLOOKUP(A43,'PopGen Clock'!A:A,'PopGen Clock'!W:W)</f>
        <v>0.81369999999999998</v>
      </c>
      <c r="F43" s="11">
        <f>_xlfn.XLOOKUP(A43,'PopGen Clock'!A:A,'PopGen Clock'!X:X)</f>
        <v>0.52090000000000003</v>
      </c>
      <c r="G43" s="11">
        <f>_xlfn.XLOOKUP(A43,'PopGen Adcyap1'!A:A,'PopGen Adcyap1'!BD:BD)</f>
        <v>-0.14430000000000001</v>
      </c>
      <c r="H43" s="11">
        <f>_xlfn.XLOOKUP(A43,'PopGen Adcyap1'!A:A,'PopGen Adcyap1'!BE:BE)</f>
        <v>0.36880000000000002</v>
      </c>
      <c r="I43" s="11">
        <f>_xlfn.XLOOKUP(A43,'PopGen Adcyap1'!A:A,'PopGen Adcyap1'!BF:BF)</f>
        <v>0.16200000000000001</v>
      </c>
      <c r="J43" s="11">
        <f>_xlfn.XLOOKUP(A43,'PopGen Adcyap1'!A:A,'PopGen Adcyap1'!BG:BG)</f>
        <v>0.46300000000000002</v>
      </c>
      <c r="K43" s="11">
        <f>_xlfn.XLOOKUP(A43,'PopGen Adcyap1'!A:A,'PopGen Adcyap1'!BH:BH)</f>
        <v>0.90239999999999998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5C265-E84A-48E9-A7FA-46642650B3C5}">
  <dimension ref="A1:K37"/>
  <sheetViews>
    <sheetView workbookViewId="0"/>
  </sheetViews>
  <sheetFormatPr defaultRowHeight="14.5" x14ac:dyDescent="0.35"/>
  <cols>
    <col min="1" max="1" width="26.36328125" customWidth="1"/>
    <col min="2" max="4" width="8.81640625" style="3" bestFit="1" customWidth="1"/>
    <col min="5" max="6" width="9" style="3" bestFit="1" customWidth="1"/>
    <col min="7" max="7" width="8.81640625" style="3" bestFit="1" customWidth="1"/>
    <col min="8" max="9" width="8.81640625" style="2" bestFit="1" customWidth="1"/>
    <col min="11" max="11" width="8.7265625" style="2"/>
  </cols>
  <sheetData>
    <row r="1" spans="1:11" x14ac:dyDescent="0.35">
      <c r="A1" t="s">
        <v>27</v>
      </c>
      <c r="B1" s="3" t="s">
        <v>166</v>
      </c>
      <c r="C1" s="3" t="s">
        <v>167</v>
      </c>
      <c r="D1" s="3" t="s">
        <v>168</v>
      </c>
      <c r="E1" s="3" t="s">
        <v>169</v>
      </c>
      <c r="F1" s="3" t="s">
        <v>170</v>
      </c>
      <c r="G1" s="3" t="s">
        <v>171</v>
      </c>
      <c r="H1" s="2" t="s">
        <v>172</v>
      </c>
      <c r="I1" s="2" t="s">
        <v>3</v>
      </c>
    </row>
    <row r="2" spans="1:11" x14ac:dyDescent="0.35">
      <c r="A2" t="s">
        <v>47</v>
      </c>
      <c r="B2" s="3">
        <v>7.79E-3</v>
      </c>
      <c r="C2" s="3">
        <v>0.28838999999999998</v>
      </c>
      <c r="D2" s="3">
        <v>0.22270000000000001</v>
      </c>
      <c r="E2" s="3">
        <v>-83.3</v>
      </c>
      <c r="F2" s="3">
        <v>-84.46</v>
      </c>
      <c r="G2" s="3">
        <v>2.3199999999999998</v>
      </c>
      <c r="H2" s="2">
        <v>999</v>
      </c>
      <c r="I2" s="2">
        <v>0.93489999999999995</v>
      </c>
      <c r="K2" s="3"/>
    </row>
    <row r="3" spans="1:11" x14ac:dyDescent="0.35">
      <c r="A3" t="s">
        <v>52</v>
      </c>
      <c r="B3" s="3">
        <v>1.064E-2</v>
      </c>
      <c r="C3" s="3">
        <v>0.22078</v>
      </c>
      <c r="D3" s="3">
        <v>0.31645000000000001</v>
      </c>
      <c r="E3" s="3">
        <v>-361.58</v>
      </c>
      <c r="F3" s="3">
        <v>-374.75</v>
      </c>
      <c r="G3" s="3">
        <v>26.35</v>
      </c>
      <c r="H3" s="2">
        <v>998</v>
      </c>
      <c r="I3" s="2">
        <v>0.92689999999999995</v>
      </c>
      <c r="K3" s="3"/>
    </row>
    <row r="4" spans="1:11" x14ac:dyDescent="0.35">
      <c r="A4" t="s">
        <v>54</v>
      </c>
      <c r="B4" s="3">
        <v>6.0699999999999999E-3</v>
      </c>
      <c r="C4" s="3">
        <v>0.14337</v>
      </c>
      <c r="D4" s="3">
        <v>9.9879999999999997E-2</v>
      </c>
      <c r="E4" s="3">
        <v>-1129.81</v>
      </c>
      <c r="F4" s="3">
        <v>-1136.2</v>
      </c>
      <c r="G4" s="3">
        <v>12.78</v>
      </c>
      <c r="H4" s="2">
        <v>999</v>
      </c>
      <c r="I4" s="2">
        <v>0.51649999999999996</v>
      </c>
      <c r="K4" s="3"/>
    </row>
    <row r="5" spans="1:11" x14ac:dyDescent="0.35">
      <c r="A5" t="s">
        <v>56</v>
      </c>
      <c r="B5" s="3">
        <v>1.873E-2</v>
      </c>
      <c r="C5" s="3">
        <v>0.25936999999999999</v>
      </c>
      <c r="D5" s="3">
        <v>0.21845999999999999</v>
      </c>
      <c r="E5" s="3">
        <v>-286.58</v>
      </c>
      <c r="F5" s="3">
        <v>-295.36</v>
      </c>
      <c r="G5" s="3">
        <v>17.559999999999999</v>
      </c>
      <c r="H5" s="2">
        <v>999</v>
      </c>
      <c r="I5" s="2">
        <v>0.40339999999999998</v>
      </c>
      <c r="K5" s="3"/>
    </row>
    <row r="6" spans="1:11" x14ac:dyDescent="0.35">
      <c r="A6" t="s">
        <v>57</v>
      </c>
      <c r="B6" s="3">
        <v>2.92E-2</v>
      </c>
      <c r="C6" s="3">
        <v>0.61707000000000001</v>
      </c>
      <c r="D6" s="3">
        <v>0.74141000000000001</v>
      </c>
      <c r="E6" s="3">
        <v>-95.89</v>
      </c>
      <c r="F6" s="3">
        <v>-119.42</v>
      </c>
      <c r="G6" s="3">
        <v>47.06</v>
      </c>
      <c r="H6" s="2">
        <v>999</v>
      </c>
      <c r="I6" s="2">
        <v>2.5999999999999999E-2</v>
      </c>
      <c r="J6" t="s">
        <v>177</v>
      </c>
      <c r="K6" s="3"/>
    </row>
    <row r="7" spans="1:11" x14ac:dyDescent="0.35">
      <c r="A7" t="s">
        <v>58</v>
      </c>
      <c r="B7" s="3">
        <v>1.7840000000000002E-2</v>
      </c>
      <c r="C7" s="3">
        <v>0.39365</v>
      </c>
      <c r="D7" s="3">
        <v>0.39121</v>
      </c>
      <c r="E7" s="3">
        <v>-117.91</v>
      </c>
      <c r="F7" s="3">
        <v>-127.41</v>
      </c>
      <c r="G7" s="3">
        <v>18.989999999999998</v>
      </c>
      <c r="H7" s="2">
        <v>997</v>
      </c>
      <c r="I7" s="2">
        <v>0.48649999999999999</v>
      </c>
      <c r="K7" s="3"/>
    </row>
    <row r="8" spans="1:11" x14ac:dyDescent="0.35">
      <c r="A8" t="s">
        <v>173</v>
      </c>
      <c r="B8" s="3">
        <v>2.4129999999999999E-2</v>
      </c>
      <c r="C8" s="3">
        <v>0.45824999999999999</v>
      </c>
      <c r="D8" s="3">
        <v>0.41700999999999999</v>
      </c>
      <c r="E8" s="3">
        <v>-121.17</v>
      </c>
      <c r="F8" s="3">
        <v>-138.54</v>
      </c>
      <c r="G8" s="3">
        <v>34.74</v>
      </c>
      <c r="H8" s="2">
        <v>998</v>
      </c>
      <c r="I8" s="2">
        <v>5.91E-2</v>
      </c>
      <c r="K8" s="3"/>
    </row>
    <row r="9" spans="1:11" x14ac:dyDescent="0.35">
      <c r="A9" t="s">
        <v>59</v>
      </c>
      <c r="B9" s="3">
        <v>2.0320000000000001E-2</v>
      </c>
      <c r="C9" s="3">
        <v>0.47595999999999999</v>
      </c>
      <c r="D9" s="3">
        <v>0.50068999999999997</v>
      </c>
      <c r="E9" s="3">
        <v>-126.85</v>
      </c>
      <c r="F9" s="3">
        <v>-135.1</v>
      </c>
      <c r="G9" s="3">
        <v>16.5</v>
      </c>
      <c r="H9" s="2">
        <v>998</v>
      </c>
      <c r="I9" s="2">
        <v>0.27860000000000001</v>
      </c>
      <c r="K9" s="3"/>
    </row>
    <row r="10" spans="1:11" x14ac:dyDescent="0.35">
      <c r="A10" t="s">
        <v>60</v>
      </c>
      <c r="B10" s="3">
        <v>5.1110000000000003E-2</v>
      </c>
      <c r="C10" s="3">
        <v>0.61577999999999999</v>
      </c>
      <c r="D10" s="3">
        <v>0.45346999999999998</v>
      </c>
      <c r="E10" s="3">
        <v>-76.06</v>
      </c>
      <c r="F10" s="3">
        <v>-85.31</v>
      </c>
      <c r="G10" s="3">
        <v>18.489999999999998</v>
      </c>
      <c r="H10" s="2">
        <v>999</v>
      </c>
      <c r="I10" s="2">
        <v>0.72170000000000001</v>
      </c>
      <c r="K10" s="3"/>
    </row>
    <row r="11" spans="1:11" x14ac:dyDescent="0.35">
      <c r="A11" t="s">
        <v>66</v>
      </c>
      <c r="B11" s="3">
        <v>0</v>
      </c>
      <c r="C11" s="3">
        <v>0</v>
      </c>
      <c r="D11" s="3" t="s">
        <v>176</v>
      </c>
      <c r="E11" s="3">
        <v>-25.68</v>
      </c>
      <c r="F11" s="3">
        <v>-25.68</v>
      </c>
      <c r="G11" s="3">
        <v>0</v>
      </c>
      <c r="H11" s="2">
        <v>999</v>
      </c>
      <c r="I11" s="2">
        <v>0</v>
      </c>
      <c r="J11" t="s">
        <v>177</v>
      </c>
      <c r="K11" s="3"/>
    </row>
    <row r="12" spans="1:11" x14ac:dyDescent="0.35">
      <c r="A12" t="s">
        <v>61</v>
      </c>
      <c r="B12" s="3">
        <v>8.4000000000000003E-4</v>
      </c>
      <c r="C12" s="3">
        <v>0.29146</v>
      </c>
      <c r="D12" s="3">
        <v>0.17854999999999999</v>
      </c>
      <c r="E12" s="3">
        <v>-2952.52</v>
      </c>
      <c r="F12" s="3">
        <v>-2958.95</v>
      </c>
      <c r="G12" s="3">
        <v>12.87</v>
      </c>
      <c r="H12" s="2">
        <v>999</v>
      </c>
      <c r="I12" s="2">
        <v>0.62460000000000004</v>
      </c>
      <c r="K12" s="3"/>
    </row>
    <row r="13" spans="1:11" x14ac:dyDescent="0.35">
      <c r="A13" t="s">
        <v>67</v>
      </c>
      <c r="B13" s="3">
        <v>2.23E-2</v>
      </c>
      <c r="C13" s="3">
        <v>0.42723</v>
      </c>
      <c r="D13" s="3">
        <v>0.48582999999999998</v>
      </c>
      <c r="E13" s="3">
        <v>-146.96</v>
      </c>
      <c r="F13" s="3">
        <v>-151.76</v>
      </c>
      <c r="G13" s="3">
        <v>9.6</v>
      </c>
      <c r="H13" s="2">
        <v>998</v>
      </c>
      <c r="I13" s="2">
        <v>0.39579999999999999</v>
      </c>
      <c r="K13" s="3"/>
    </row>
    <row r="14" spans="1:11" x14ac:dyDescent="0.35">
      <c r="A14" t="s">
        <v>62</v>
      </c>
      <c r="B14" s="3">
        <v>1.357E-2</v>
      </c>
      <c r="C14" s="3">
        <v>0.96428999999999998</v>
      </c>
      <c r="D14" s="3">
        <v>0.78234999999999999</v>
      </c>
      <c r="E14" s="3">
        <v>-62.81</v>
      </c>
      <c r="F14" s="3">
        <v>-68.63</v>
      </c>
      <c r="G14" s="3">
        <v>11.65</v>
      </c>
      <c r="H14" s="2">
        <v>999</v>
      </c>
      <c r="I14" s="2">
        <v>4.0000000000000001E-3</v>
      </c>
      <c r="J14" t="s">
        <v>177</v>
      </c>
      <c r="K14" s="3"/>
    </row>
    <row r="15" spans="1:11" x14ac:dyDescent="0.35">
      <c r="A15" t="s">
        <v>68</v>
      </c>
      <c r="B15" s="3">
        <v>3.3149999999999999E-2</v>
      </c>
      <c r="C15" s="3">
        <v>0.30918000000000001</v>
      </c>
      <c r="D15" s="3">
        <v>0.25812000000000002</v>
      </c>
      <c r="E15" s="3">
        <v>-363.28</v>
      </c>
      <c r="F15" s="3">
        <v>-376.8</v>
      </c>
      <c r="G15" s="3">
        <v>27.04</v>
      </c>
      <c r="H15" s="2">
        <v>993</v>
      </c>
      <c r="I15" s="2">
        <v>0.44409999999999999</v>
      </c>
      <c r="K15" s="3"/>
    </row>
    <row r="16" spans="1:11" x14ac:dyDescent="0.35">
      <c r="A16" t="s">
        <v>64</v>
      </c>
      <c r="B16" s="3">
        <v>0</v>
      </c>
      <c r="C16" s="3">
        <v>0</v>
      </c>
      <c r="D16" s="3" t="s">
        <v>176</v>
      </c>
      <c r="E16" s="3">
        <v>-75.73</v>
      </c>
      <c r="F16" s="3">
        <v>-75.73</v>
      </c>
      <c r="G16" s="3">
        <v>0</v>
      </c>
      <c r="H16" s="2">
        <v>999</v>
      </c>
      <c r="I16" s="2">
        <v>0</v>
      </c>
      <c r="J16" t="s">
        <v>177</v>
      </c>
      <c r="K16" s="3"/>
    </row>
    <row r="17" spans="1:11" x14ac:dyDescent="0.35">
      <c r="A17" t="s">
        <v>69</v>
      </c>
      <c r="B17" s="3">
        <v>2.14E-3</v>
      </c>
      <c r="C17" s="3">
        <v>1</v>
      </c>
      <c r="D17" s="3">
        <v>5.2979999999999999E-2</v>
      </c>
      <c r="E17" s="3">
        <v>-33.19</v>
      </c>
      <c r="F17" s="3">
        <v>-33.340000000000003</v>
      </c>
      <c r="G17" s="3">
        <v>0.3</v>
      </c>
      <c r="H17" s="2">
        <v>999</v>
      </c>
      <c r="I17" s="2">
        <v>0.23719999999999999</v>
      </c>
      <c r="K17" s="3"/>
    </row>
    <row r="18" spans="1:11" x14ac:dyDescent="0.35">
      <c r="A18" t="s">
        <v>63</v>
      </c>
      <c r="B18" s="3">
        <v>7.9240000000000005E-2</v>
      </c>
      <c r="C18" s="3">
        <v>0.56018000000000001</v>
      </c>
      <c r="D18" s="3">
        <v>0.28952</v>
      </c>
      <c r="E18" s="3">
        <v>-59.16</v>
      </c>
      <c r="F18" s="3">
        <v>-62.22</v>
      </c>
      <c r="G18" s="3">
        <v>6.13</v>
      </c>
      <c r="H18" s="2">
        <v>999</v>
      </c>
      <c r="I18" s="2">
        <v>0.1201</v>
      </c>
      <c r="K18" s="3"/>
    </row>
    <row r="19" spans="1:11" x14ac:dyDescent="0.35">
      <c r="A19" t="s">
        <v>65</v>
      </c>
      <c r="B19" s="3">
        <v>3.1699999999999999E-2</v>
      </c>
      <c r="C19" s="3">
        <v>0.43707000000000001</v>
      </c>
      <c r="D19" s="3">
        <v>0.38363000000000003</v>
      </c>
      <c r="E19" s="3">
        <v>-90.79</v>
      </c>
      <c r="F19" s="3">
        <v>-100.3</v>
      </c>
      <c r="G19" s="3">
        <v>19.02</v>
      </c>
      <c r="H19" s="2">
        <v>999</v>
      </c>
      <c r="I19" s="2">
        <v>2.5000000000000001E-2</v>
      </c>
      <c r="J19" t="s">
        <v>177</v>
      </c>
      <c r="K19" s="3"/>
    </row>
    <row r="20" spans="1:11" x14ac:dyDescent="0.35">
      <c r="A20" t="s">
        <v>70</v>
      </c>
      <c r="B20" s="3">
        <v>2.375E-2</v>
      </c>
      <c r="C20" s="3">
        <v>0.38061</v>
      </c>
      <c r="D20" s="3">
        <v>0.45541999999999999</v>
      </c>
      <c r="E20" s="3">
        <v>-130.4</v>
      </c>
      <c r="F20" s="3">
        <v>-142.11000000000001</v>
      </c>
      <c r="G20" s="3">
        <v>23.43</v>
      </c>
      <c r="H20" s="2">
        <v>999</v>
      </c>
      <c r="I20" s="2">
        <v>0.4965</v>
      </c>
      <c r="K20" s="3"/>
    </row>
    <row r="21" spans="1:11" x14ac:dyDescent="0.35">
      <c r="A21" t="s">
        <v>71</v>
      </c>
      <c r="B21" s="3">
        <v>2.5000000000000001E-3</v>
      </c>
      <c r="C21" s="3">
        <v>1</v>
      </c>
      <c r="D21" s="3">
        <v>5.3379999999999997E-2</v>
      </c>
      <c r="E21" s="3">
        <v>-14.11</v>
      </c>
      <c r="F21" s="3">
        <v>-14.21</v>
      </c>
      <c r="G21" s="3">
        <v>0.21</v>
      </c>
      <c r="H21" s="2">
        <v>999</v>
      </c>
      <c r="I21" s="2">
        <v>0.19220000000000001</v>
      </c>
      <c r="K21" s="3"/>
    </row>
    <row r="22" spans="1:11" x14ac:dyDescent="0.35">
      <c r="A22" t="s">
        <v>72</v>
      </c>
      <c r="B22" s="3">
        <v>2.1129999999999999E-2</v>
      </c>
      <c r="C22" s="3">
        <v>0.54966999999999999</v>
      </c>
      <c r="D22" s="3">
        <v>0.54261000000000004</v>
      </c>
      <c r="E22" s="3">
        <v>-98.88</v>
      </c>
      <c r="F22" s="3">
        <v>-107</v>
      </c>
      <c r="G22" s="3">
        <v>16.239999999999998</v>
      </c>
      <c r="H22" s="2">
        <v>999</v>
      </c>
      <c r="I22" s="2">
        <v>7.4099999999999999E-2</v>
      </c>
      <c r="K22" s="3"/>
    </row>
    <row r="23" spans="1:11" x14ac:dyDescent="0.35">
      <c r="A23" t="s">
        <v>73</v>
      </c>
      <c r="B23" s="3">
        <v>1.345E-2</v>
      </c>
      <c r="C23" s="3">
        <v>0.94545000000000001</v>
      </c>
      <c r="D23" s="3">
        <v>0.55635000000000001</v>
      </c>
      <c r="E23" s="3">
        <v>-73.7</v>
      </c>
      <c r="F23" s="3">
        <v>-77.19</v>
      </c>
      <c r="G23" s="3">
        <v>6.99</v>
      </c>
      <c r="H23" s="2">
        <v>999</v>
      </c>
      <c r="I23" s="2">
        <v>0.1532</v>
      </c>
      <c r="K23" s="3"/>
    </row>
    <row r="24" spans="1:11" x14ac:dyDescent="0.35">
      <c r="A24" t="s">
        <v>74</v>
      </c>
      <c r="B24" s="3">
        <v>1.3729999999999999E-2</v>
      </c>
      <c r="C24" s="3">
        <v>0.43601000000000001</v>
      </c>
      <c r="D24" s="3">
        <v>0.47865000000000002</v>
      </c>
      <c r="E24" s="3">
        <v>-129.38999999999999</v>
      </c>
      <c r="F24" s="3">
        <v>-141.41999999999999</v>
      </c>
      <c r="G24" s="3">
        <v>24.06</v>
      </c>
      <c r="H24" s="2">
        <v>999</v>
      </c>
      <c r="I24" s="2">
        <v>0.26929999999999998</v>
      </c>
      <c r="K24" s="3"/>
    </row>
    <row r="25" spans="1:11" x14ac:dyDescent="0.35">
      <c r="A25" t="s">
        <v>75</v>
      </c>
      <c r="B25" s="3">
        <v>2.7820000000000001E-2</v>
      </c>
      <c r="C25" s="3">
        <v>0.25821</v>
      </c>
      <c r="D25" s="3">
        <v>0.38085999999999998</v>
      </c>
      <c r="E25" s="3">
        <v>-92.97</v>
      </c>
      <c r="F25" s="3">
        <v>-98.73</v>
      </c>
      <c r="G25" s="3">
        <v>11.51</v>
      </c>
      <c r="H25" s="2">
        <v>999</v>
      </c>
      <c r="I25" s="2">
        <v>0.50549999999999995</v>
      </c>
      <c r="K25" s="3"/>
    </row>
    <row r="26" spans="1:11" x14ac:dyDescent="0.35">
      <c r="A26" t="s">
        <v>76</v>
      </c>
      <c r="B26" s="3">
        <v>2.5559999999999999E-2</v>
      </c>
      <c r="C26" s="3">
        <v>0.34478999999999999</v>
      </c>
      <c r="D26" s="3">
        <v>0.28088000000000002</v>
      </c>
      <c r="E26" s="3">
        <v>-231.6</v>
      </c>
      <c r="F26" s="3">
        <v>-243.87</v>
      </c>
      <c r="G26" s="3">
        <v>24.55</v>
      </c>
      <c r="H26" s="2">
        <v>997</v>
      </c>
      <c r="I26" s="2">
        <v>0.36409999999999998</v>
      </c>
      <c r="K26" s="3"/>
    </row>
    <row r="27" spans="1:11" x14ac:dyDescent="0.35">
      <c r="A27" t="s">
        <v>77</v>
      </c>
      <c r="B27" s="3">
        <v>0</v>
      </c>
      <c r="C27" s="3">
        <v>0</v>
      </c>
      <c r="D27" s="3" t="s">
        <v>176</v>
      </c>
      <c r="E27" s="3">
        <v>-32.01</v>
      </c>
      <c r="F27" s="3">
        <v>-32.01</v>
      </c>
      <c r="G27" s="3">
        <v>0</v>
      </c>
      <c r="H27" s="2">
        <v>999</v>
      </c>
      <c r="I27" s="2">
        <v>0</v>
      </c>
      <c r="J27" t="s">
        <v>177</v>
      </c>
      <c r="K27" s="3"/>
    </row>
    <row r="28" spans="1:11" x14ac:dyDescent="0.35">
      <c r="A28" t="s">
        <v>78</v>
      </c>
      <c r="B28" s="3">
        <v>1.787E-2</v>
      </c>
      <c r="C28" s="3">
        <v>1</v>
      </c>
      <c r="D28" s="3">
        <v>0.24174999999999999</v>
      </c>
      <c r="E28" s="3">
        <v>-68.47</v>
      </c>
      <c r="F28" s="3">
        <v>-70.05</v>
      </c>
      <c r="G28" s="3">
        <v>3.16</v>
      </c>
      <c r="H28" s="2">
        <v>999</v>
      </c>
      <c r="I28" s="2">
        <v>0.33429999999999999</v>
      </c>
      <c r="K28" s="3"/>
    </row>
    <row r="29" spans="1:11" x14ac:dyDescent="0.35">
      <c r="A29" t="s">
        <v>174</v>
      </c>
      <c r="B29" s="3">
        <v>1.6549999999999999E-2</v>
      </c>
      <c r="C29" s="3">
        <v>0.55528999999999995</v>
      </c>
      <c r="D29" s="3">
        <v>0.41474</v>
      </c>
      <c r="E29" s="3">
        <v>-116.87</v>
      </c>
      <c r="F29" s="3">
        <v>-119.39</v>
      </c>
      <c r="G29" s="3">
        <v>5.04</v>
      </c>
      <c r="H29" s="2">
        <v>999</v>
      </c>
      <c r="I29" s="2">
        <v>0.96899999999999997</v>
      </c>
      <c r="K29" s="3"/>
    </row>
    <row r="30" spans="1:11" x14ac:dyDescent="0.35">
      <c r="A30" t="s">
        <v>80</v>
      </c>
      <c r="B30" s="3">
        <v>7.4700000000000001E-3</v>
      </c>
      <c r="C30" s="3">
        <v>0.38381999999999999</v>
      </c>
      <c r="D30" s="3">
        <v>0.28044999999999998</v>
      </c>
      <c r="E30" s="3">
        <v>-371.59</v>
      </c>
      <c r="F30" s="3">
        <v>-381.79</v>
      </c>
      <c r="G30" s="3">
        <v>20.41</v>
      </c>
      <c r="H30" s="2">
        <v>998</v>
      </c>
      <c r="I30" s="2">
        <v>0.69140000000000001</v>
      </c>
      <c r="K30" s="3"/>
    </row>
    <row r="31" spans="1:11" x14ac:dyDescent="0.35">
      <c r="A31" t="s">
        <v>81</v>
      </c>
      <c r="B31" s="3">
        <v>2.8600000000000001E-3</v>
      </c>
      <c r="C31" s="3">
        <v>0.11608</v>
      </c>
      <c r="D31" s="3">
        <v>0.159</v>
      </c>
      <c r="E31" s="3">
        <v>-5376.09</v>
      </c>
      <c r="F31" s="3">
        <v>-5408.3</v>
      </c>
      <c r="G31" s="3">
        <v>64.42</v>
      </c>
      <c r="H31" s="2">
        <v>996</v>
      </c>
      <c r="I31" s="2">
        <v>0.58030000000000004</v>
      </c>
      <c r="K31" s="3"/>
    </row>
    <row r="32" spans="1:11" x14ac:dyDescent="0.35">
      <c r="A32" t="s">
        <v>26</v>
      </c>
      <c r="B32" s="3">
        <v>8.8400000000000006E-3</v>
      </c>
      <c r="C32" s="3">
        <v>0.39084000000000002</v>
      </c>
      <c r="D32" s="3">
        <v>0.2276</v>
      </c>
      <c r="E32" s="3">
        <v>-601.59</v>
      </c>
      <c r="F32" s="3">
        <v>-620.07000000000005</v>
      </c>
      <c r="G32" s="3">
        <v>36.950000000000003</v>
      </c>
      <c r="H32" s="2">
        <v>997</v>
      </c>
      <c r="I32" s="2">
        <v>0.53759999999999997</v>
      </c>
      <c r="K32" s="3"/>
    </row>
    <row r="33" spans="1:11" x14ac:dyDescent="0.35">
      <c r="A33" t="s">
        <v>90</v>
      </c>
      <c r="B33" s="3">
        <v>0</v>
      </c>
      <c r="C33" s="3">
        <v>0</v>
      </c>
      <c r="D33" s="3" t="s">
        <v>176</v>
      </c>
      <c r="E33" s="3">
        <v>-95.84</v>
      </c>
      <c r="F33" s="3">
        <v>-95.84</v>
      </c>
      <c r="G33" s="3">
        <v>0</v>
      </c>
      <c r="H33" s="2">
        <v>999</v>
      </c>
      <c r="I33" s="2">
        <v>0</v>
      </c>
      <c r="J33" t="s">
        <v>177</v>
      </c>
      <c r="K33" s="3"/>
    </row>
    <row r="34" spans="1:11" x14ac:dyDescent="0.35">
      <c r="A34" t="s">
        <v>83</v>
      </c>
      <c r="B34" s="3">
        <v>1.057E-2</v>
      </c>
      <c r="C34" s="3">
        <v>0.28978999999999999</v>
      </c>
      <c r="D34" s="3">
        <v>0.31863000000000002</v>
      </c>
      <c r="E34" s="3">
        <v>-497.83</v>
      </c>
      <c r="F34" s="3">
        <v>-516.72</v>
      </c>
      <c r="G34" s="3">
        <v>37.79</v>
      </c>
      <c r="H34" s="2">
        <v>989</v>
      </c>
      <c r="I34" s="2">
        <v>0.30840000000000001</v>
      </c>
      <c r="K34" s="3"/>
    </row>
    <row r="35" spans="1:11" x14ac:dyDescent="0.35">
      <c r="A35" t="s">
        <v>175</v>
      </c>
      <c r="B35" s="3">
        <v>3.1900000000000001E-3</v>
      </c>
      <c r="C35" s="3">
        <v>1</v>
      </c>
      <c r="D35" s="3">
        <v>0.17615</v>
      </c>
      <c r="E35" s="3">
        <v>-305.88</v>
      </c>
      <c r="F35" s="3">
        <v>-308.01</v>
      </c>
      <c r="G35" s="3">
        <v>4.26</v>
      </c>
      <c r="H35" s="2">
        <v>999</v>
      </c>
      <c r="I35" s="2">
        <v>0.37040000000000001</v>
      </c>
      <c r="K35" s="3"/>
    </row>
    <row r="36" spans="1:11" x14ac:dyDescent="0.35">
      <c r="A36" t="s">
        <v>86</v>
      </c>
      <c r="B36" s="3">
        <v>2.6179999999999998E-2</v>
      </c>
      <c r="C36" s="3">
        <v>0.40339999999999998</v>
      </c>
      <c r="D36" s="3">
        <v>0.27964</v>
      </c>
      <c r="E36" s="3">
        <v>-97.28</v>
      </c>
      <c r="F36" s="3">
        <v>-103.76</v>
      </c>
      <c r="G36" s="3">
        <v>12.96</v>
      </c>
      <c r="H36" s="2">
        <v>999</v>
      </c>
      <c r="I36" s="2">
        <v>0.51349999999999996</v>
      </c>
      <c r="K36" s="3"/>
    </row>
    <row r="37" spans="1:11" x14ac:dyDescent="0.35">
      <c r="A37" t="s">
        <v>85</v>
      </c>
      <c r="B37" s="3">
        <v>4.1660000000000003E-2</v>
      </c>
      <c r="C37" s="3">
        <v>0.46581</v>
      </c>
      <c r="D37" s="3">
        <v>0.55586999999999998</v>
      </c>
      <c r="E37" s="3">
        <v>-64.17</v>
      </c>
      <c r="F37" s="3">
        <v>-72.41</v>
      </c>
      <c r="G37" s="3">
        <v>16.48</v>
      </c>
      <c r="H37" s="2">
        <v>999</v>
      </c>
      <c r="I37" s="2">
        <v>0.68569999999999998</v>
      </c>
      <c r="K37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27115-0B89-4AFA-A677-E4BEC2EF6D4F}">
  <dimension ref="A1:J26"/>
  <sheetViews>
    <sheetView tabSelected="1" workbookViewId="0">
      <selection activeCell="G7" sqref="G7"/>
    </sheetView>
  </sheetViews>
  <sheetFormatPr defaultRowHeight="14.5" x14ac:dyDescent="0.35"/>
  <cols>
    <col min="1" max="1" width="23.6328125" customWidth="1"/>
    <col min="5" max="5" width="2.81640625" customWidth="1"/>
  </cols>
  <sheetData>
    <row r="1" spans="1:10" x14ac:dyDescent="0.35">
      <c r="B1" t="s">
        <v>0</v>
      </c>
      <c r="F1" t="s">
        <v>6</v>
      </c>
    </row>
    <row r="3" spans="1:10" x14ac:dyDescent="0.35">
      <c r="A3" t="s">
        <v>148</v>
      </c>
      <c r="B3" t="s">
        <v>4</v>
      </c>
      <c r="C3" t="s">
        <v>3</v>
      </c>
      <c r="D3" t="s">
        <v>5</v>
      </c>
      <c r="F3" t="s">
        <v>4</v>
      </c>
      <c r="G3" t="s">
        <v>3</v>
      </c>
      <c r="H3" t="s">
        <v>5</v>
      </c>
    </row>
    <row r="4" spans="1:10" x14ac:dyDescent="0.35">
      <c r="A4" t="s">
        <v>150</v>
      </c>
      <c r="B4" s="2">
        <v>8.5548549639196905E-2</v>
      </c>
      <c r="C4" s="2">
        <v>9.8500000000000004E-2</v>
      </c>
      <c r="D4" s="2">
        <v>1.6377887642303</v>
      </c>
      <c r="F4" s="2">
        <v>3.5765377546882499E-2</v>
      </c>
      <c r="G4" s="2">
        <v>0.49919999999999998</v>
      </c>
      <c r="H4" s="2">
        <v>0.65738434411135804</v>
      </c>
    </row>
    <row r="5" spans="1:10" x14ac:dyDescent="0.35">
      <c r="A5" t="s">
        <v>151</v>
      </c>
      <c r="B5" s="2">
        <v>0.12403087030252501</v>
      </c>
      <c r="C5" s="2">
        <v>1.7999999999999999E-2</v>
      </c>
      <c r="D5" s="2">
        <v>2.4262761481291002</v>
      </c>
      <c r="F5" s="2">
        <v>3.3341455506216401E-2</v>
      </c>
      <c r="G5" s="2">
        <v>0.51990000000000003</v>
      </c>
      <c r="H5" s="2">
        <v>0.63094407659782803</v>
      </c>
    </row>
    <row r="6" spans="1:10" x14ac:dyDescent="0.35">
      <c r="A6" t="s">
        <v>152</v>
      </c>
      <c r="B6" s="2">
        <v>0.116075825498811</v>
      </c>
      <c r="C6" s="2">
        <v>1.3299999999999999E-2</v>
      </c>
      <c r="D6" s="2">
        <v>2.4789138328649298</v>
      </c>
      <c r="F6" s="2">
        <v>5.8361919011344597E-2</v>
      </c>
      <c r="G6" s="2">
        <v>0.23930000000000001</v>
      </c>
      <c r="H6" s="2">
        <v>1.1853932547110999</v>
      </c>
    </row>
    <row r="7" spans="1:10" x14ac:dyDescent="0.35">
      <c r="A7" t="s">
        <v>178</v>
      </c>
      <c r="B7" s="2">
        <v>-0.138795447704748</v>
      </c>
      <c r="C7" s="2">
        <v>5.0999999999999997E-2</v>
      </c>
      <c r="D7" s="2">
        <v>-1.90145403156404</v>
      </c>
      <c r="F7" s="2">
        <v>-0.190479209089644</v>
      </c>
      <c r="G7" s="2">
        <v>0.01</v>
      </c>
      <c r="H7" s="2">
        <v>-2.5729367488825301</v>
      </c>
    </row>
    <row r="9" spans="1:10" x14ac:dyDescent="0.35">
      <c r="A9" t="s">
        <v>149</v>
      </c>
      <c r="C9" t="s">
        <v>3</v>
      </c>
      <c r="D9" t="s">
        <v>155</v>
      </c>
      <c r="G9" t="s">
        <v>3</v>
      </c>
      <c r="H9" t="s">
        <v>155</v>
      </c>
    </row>
    <row r="10" spans="1:10" x14ac:dyDescent="0.35">
      <c r="A10" t="s">
        <v>150</v>
      </c>
      <c r="C10" s="2">
        <v>0.27489999999999998</v>
      </c>
      <c r="D10" s="4">
        <v>1.609E-2</v>
      </c>
      <c r="G10" s="2">
        <v>0.29949999999999999</v>
      </c>
      <c r="H10" s="4">
        <v>1.559E-2</v>
      </c>
    </row>
    <row r="11" spans="1:10" x14ac:dyDescent="0.35">
      <c r="A11" t="s">
        <v>153</v>
      </c>
      <c r="C11" s="2">
        <v>0.22040000000000001</v>
      </c>
      <c r="D11" s="4">
        <v>2.6700000000000002E-2</v>
      </c>
      <c r="G11" s="2">
        <v>0.47239999999999999</v>
      </c>
      <c r="H11" s="4">
        <v>9.9749999999999995E-3</v>
      </c>
    </row>
    <row r="12" spans="1:10" x14ac:dyDescent="0.35">
      <c r="A12" t="s">
        <v>154</v>
      </c>
      <c r="C12" s="2">
        <v>9.2789999999999997E-2</v>
      </c>
      <c r="D12" s="4">
        <v>3.771E-2</v>
      </c>
      <c r="G12" s="2">
        <v>0.34150000000000003</v>
      </c>
      <c r="H12" s="4">
        <v>1.312E-2</v>
      </c>
      <c r="J12" s="17"/>
    </row>
    <row r="13" spans="1:10" x14ac:dyDescent="0.35">
      <c r="A13" t="s">
        <v>156</v>
      </c>
      <c r="B13" t="s">
        <v>158</v>
      </c>
      <c r="C13" s="2">
        <v>0.34300000000000003</v>
      </c>
      <c r="D13" s="4">
        <v>1.6070000000000001E-2</v>
      </c>
      <c r="G13" s="2">
        <v>0.27329999999999999</v>
      </c>
      <c r="H13" s="4">
        <v>2.3029999999999998E-2</v>
      </c>
    </row>
    <row r="14" spans="1:10" x14ac:dyDescent="0.35">
      <c r="B14" t="s">
        <v>159</v>
      </c>
      <c r="C14" s="2">
        <v>0.32540000000000002</v>
      </c>
      <c r="D14" s="4">
        <v>1.728E-2</v>
      </c>
      <c r="G14" s="2">
        <v>9.5869999999999997E-2</v>
      </c>
      <c r="H14" s="4">
        <v>5.2420000000000001E-2</v>
      </c>
    </row>
    <row r="15" spans="1:10" x14ac:dyDescent="0.35">
      <c r="B15" t="s">
        <v>160</v>
      </c>
      <c r="C15" s="2">
        <v>0.40600000000000003</v>
      </c>
      <c r="D15" s="4">
        <v>1.2359999999999999E-2</v>
      </c>
      <c r="G15" s="2">
        <v>6.9669999999999996E-2</v>
      </c>
      <c r="H15" s="4">
        <v>6.1890000000000001E-2</v>
      </c>
    </row>
    <row r="16" spans="1:10" x14ac:dyDescent="0.35">
      <c r="B16" t="s">
        <v>158</v>
      </c>
      <c r="C16" s="2">
        <v>0.63770000000000004</v>
      </c>
      <c r="D16" s="4">
        <v>3.9880000000000002E-3</v>
      </c>
      <c r="G16" s="2">
        <v>0.44990000000000002</v>
      </c>
      <c r="H16" s="4">
        <v>1.103E-2</v>
      </c>
    </row>
    <row r="17" spans="1:8" x14ac:dyDescent="0.35">
      <c r="B17" t="s">
        <v>159</v>
      </c>
      <c r="C17" s="2">
        <v>0.45429999999999998</v>
      </c>
      <c r="D17" s="4">
        <v>1.004E-2</v>
      </c>
      <c r="G17" s="2">
        <v>0.48010000000000003</v>
      </c>
      <c r="H17" s="4">
        <v>9.6369999999999997E-3</v>
      </c>
    </row>
    <row r="18" spans="1:8" x14ac:dyDescent="0.35">
      <c r="B18" t="s">
        <v>160</v>
      </c>
      <c r="C18" s="2">
        <v>0.38890000000000002</v>
      </c>
      <c r="D18" s="4">
        <v>1.329E-2</v>
      </c>
      <c r="G18" s="2">
        <v>0.5323</v>
      </c>
      <c r="H18" s="4">
        <v>7.5459999999999998E-3</v>
      </c>
    </row>
    <row r="19" spans="1:8" x14ac:dyDescent="0.35">
      <c r="A19" t="s">
        <v>157</v>
      </c>
      <c r="B19" t="s">
        <v>158</v>
      </c>
      <c r="C19" s="2">
        <v>7.6759999999999995E-2</v>
      </c>
      <c r="D19" s="4">
        <v>5.4870000000000002E-2</v>
      </c>
      <c r="G19" s="2">
        <v>0.90500000000000003</v>
      </c>
      <c r="H19" s="4">
        <v>2.7629999999999999E-4</v>
      </c>
    </row>
    <row r="20" spans="1:8" x14ac:dyDescent="0.35">
      <c r="B20" t="s">
        <v>159</v>
      </c>
      <c r="C20" s="2">
        <v>5.7820000000000003E-2</v>
      </c>
      <c r="D20" s="4">
        <v>6.2780000000000002E-2</v>
      </c>
      <c r="G20" s="2">
        <v>0.64249999999999996</v>
      </c>
      <c r="H20" s="4">
        <v>4.1749999999999999E-3</v>
      </c>
    </row>
    <row r="21" spans="1:8" x14ac:dyDescent="0.35">
      <c r="B21" t="s">
        <v>160</v>
      </c>
      <c r="C21" s="2">
        <v>0.22070000000000001</v>
      </c>
      <c r="D21" s="4">
        <v>2.666E-2</v>
      </c>
      <c r="G21" s="2">
        <v>0.44330000000000003</v>
      </c>
      <c r="H21" s="4">
        <v>1.1350000000000001E-2</v>
      </c>
    </row>
    <row r="22" spans="1:8" x14ac:dyDescent="0.35">
      <c r="B22" t="s">
        <v>158</v>
      </c>
      <c r="C22" s="2">
        <v>9.7420000000000007E-2</v>
      </c>
      <c r="D22" s="4">
        <v>4.829E-2</v>
      </c>
      <c r="G22" s="2">
        <v>0.94979999999999998</v>
      </c>
      <c r="H22" s="4">
        <v>7.6940000000000005E-5</v>
      </c>
    </row>
    <row r="23" spans="1:8" x14ac:dyDescent="0.35">
      <c r="B23" t="s">
        <v>159</v>
      </c>
      <c r="C23" s="2">
        <v>7.0029999999999995E-2</v>
      </c>
      <c r="D23" s="4">
        <v>5.7419999999999999E-2</v>
      </c>
      <c r="G23" s="2">
        <v>0.60199999999999998</v>
      </c>
      <c r="H23" s="4">
        <v>5.2680000000000001E-3</v>
      </c>
    </row>
    <row r="24" spans="1:8" x14ac:dyDescent="0.35">
      <c r="B24" t="s">
        <v>160</v>
      </c>
      <c r="C24" s="2">
        <v>0.23569999999999999</v>
      </c>
      <c r="D24" s="4">
        <v>2.5020000000000001E-2</v>
      </c>
      <c r="G24" s="2">
        <v>0.41959999999999997</v>
      </c>
      <c r="H24" s="4">
        <v>1.257E-2</v>
      </c>
    </row>
    <row r="25" spans="1:8" x14ac:dyDescent="0.35">
      <c r="A25" t="s">
        <v>29</v>
      </c>
      <c r="C25" s="2">
        <v>5.5863099999999997E-10</v>
      </c>
      <c r="D25" s="5">
        <v>0.922543</v>
      </c>
      <c r="G25" s="2">
        <v>5.44747E-9</v>
      </c>
      <c r="H25" s="4">
        <v>0.751552</v>
      </c>
    </row>
    <row r="26" spans="1:8" x14ac:dyDescent="0.35">
      <c r="A26" t="s">
        <v>46</v>
      </c>
      <c r="C26" s="2">
        <v>1E-3</v>
      </c>
      <c r="D26" s="4">
        <v>0.73435799999999996</v>
      </c>
      <c r="G26" s="2">
        <v>1E-3</v>
      </c>
      <c r="H26" s="4">
        <v>0.60705600000000004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PopGen Clock</vt:lpstr>
      <vt:lpstr>PopGen Adcyap1</vt:lpstr>
      <vt:lpstr>Mantel</vt:lpstr>
      <vt:lpstr>PGLS</vt:lpstr>
      <vt:lpstr>Table 4</vt:lpstr>
      <vt:lpstr>Table 5</vt:lpstr>
      <vt:lpstr>Table 6</vt:lpstr>
      <vt:lpstr>Table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Stéphane Le Clercq</dc:creator>
  <cp:lastModifiedBy>User</cp:lastModifiedBy>
  <dcterms:created xsi:type="dcterms:W3CDTF">2022-03-08T11:06:11Z</dcterms:created>
  <dcterms:modified xsi:type="dcterms:W3CDTF">2022-06-08T17:36:21Z</dcterms:modified>
</cp:coreProperties>
</file>